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o51\ドキュメント１\DLフォルダ\あいちシニア\東公園PC52周年大会\"/>
    </mc:Choice>
  </mc:AlternateContent>
  <xr:revisionPtr revIDLastSave="0" documentId="13_ncr:1_{5B4F9305-C0D4-40D4-A4C4-FB694714C893}" xr6:coauthVersionLast="47" xr6:coauthVersionMax="47" xr10:uidLastSave="{00000000-0000-0000-0000-000000000000}"/>
  <bookViews>
    <workbookView xWindow="1520" yWindow="210" windowWidth="13770" windowHeight="10590" xr2:uid="{6EDDE1E9-E589-4B03-9405-BF25C20C96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M4" i="1"/>
  <c r="M3" i="1"/>
  <c r="Q7" i="1"/>
  <c r="P8" i="1"/>
  <c r="P7" i="1"/>
  <c r="P6" i="1"/>
  <c r="P5" i="1"/>
  <c r="P4" i="1"/>
  <c r="O8" i="1"/>
  <c r="O7" i="1"/>
  <c r="O6" i="1"/>
  <c r="O5" i="1"/>
  <c r="O4" i="1"/>
  <c r="N8" i="1"/>
  <c r="N7" i="1"/>
  <c r="N6" i="1"/>
  <c r="N5" i="1"/>
  <c r="N4" i="1"/>
  <c r="P3" i="1"/>
  <c r="O3" i="1"/>
  <c r="N3" i="1"/>
  <c r="Q8" i="1" l="1"/>
  <c r="Q6" i="1"/>
  <c r="Q5" i="1"/>
  <c r="Q4" i="1"/>
  <c r="Q3" i="1"/>
</calcChain>
</file>

<file path=xl/sharedStrings.xml><?xml version="1.0" encoding="utf-8"?>
<sst xmlns="http://schemas.openxmlformats.org/spreadsheetml/2006/main" count="54" uniqueCount="49">
  <si>
    <t>氏名</t>
    <rPh sb="1" eb="2">
      <t>ニン</t>
    </rPh>
    <phoneticPr fontId="2"/>
  </si>
  <si>
    <t>所属</t>
    <rPh sb="0" eb="2">
      <t>ショゾク</t>
    </rPh>
    <phoneticPr fontId="2"/>
  </si>
  <si>
    <t>備考</t>
    <rPh sb="0" eb="2">
      <t>ビコウ</t>
    </rPh>
    <phoneticPr fontId="2"/>
  </si>
  <si>
    <t>東公園常設コース52周年記念オリエンテーリング大会参加申込書</t>
    <rPh sb="0" eb="1">
      <t>ヒガシ</t>
    </rPh>
    <rPh sb="1" eb="3">
      <t>コウエン</t>
    </rPh>
    <rPh sb="3" eb="5">
      <t>ジョウセツ</t>
    </rPh>
    <rPh sb="10" eb="12">
      <t>シュウネン</t>
    </rPh>
    <rPh sb="12" eb="14">
      <t>キネン</t>
    </rPh>
    <rPh sb="23" eb="25">
      <t>タイカイ</t>
    </rPh>
    <rPh sb="25" eb="27">
      <t>サンカ</t>
    </rPh>
    <rPh sb="27" eb="30">
      <t>モウシコミショ</t>
    </rPh>
    <phoneticPr fontId="2"/>
  </si>
  <si>
    <t>送り先</t>
    <rPh sb="0" eb="1">
      <t>オク</t>
    </rPh>
    <rPh sb="2" eb="3">
      <t>サキ</t>
    </rPh>
    <phoneticPr fontId="2"/>
  </si>
  <si>
    <t>A</t>
  </si>
  <si>
    <t>A</t>
    <phoneticPr fontId="2"/>
  </si>
  <si>
    <t>N</t>
    <phoneticPr fontId="2"/>
  </si>
  <si>
    <t>グループ</t>
    <phoneticPr fontId="2"/>
  </si>
  <si>
    <t>レンタル</t>
    <phoneticPr fontId="2"/>
  </si>
  <si>
    <t>例：東　太郎</t>
    <rPh sb="0" eb="1">
      <t>レイ</t>
    </rPh>
    <rPh sb="2" eb="3">
      <t>ヒガシ</t>
    </rPh>
    <rPh sb="4" eb="6">
      <t>タロウ</t>
    </rPh>
    <phoneticPr fontId="2"/>
  </si>
  <si>
    <t>あいちシニア</t>
    <phoneticPr fontId="2"/>
  </si>
  <si>
    <t>myカード</t>
  </si>
  <si>
    <t>myカード</t>
    <phoneticPr fontId="2"/>
  </si>
  <si>
    <t>郵送希望</t>
    <rPh sb="0" eb="2">
      <t>ユウソウ</t>
    </rPh>
    <rPh sb="2" eb="4">
      <t>キボウ</t>
    </rPh>
    <phoneticPr fontId="2"/>
  </si>
  <si>
    <t>不要</t>
    <rPh sb="0" eb="2">
      <t>フヨウ</t>
    </rPh>
    <phoneticPr fontId="2"/>
  </si>
  <si>
    <t>希望</t>
    <rPh sb="0" eb="2">
      <t>キボウ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</si>
  <si>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</si>
  <si>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</si>
  <si>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する</t>
  </si>
  <si>
    <t>する</t>
    <phoneticPr fontId="2"/>
  </si>
  <si>
    <t>しない</t>
    <phoneticPr fontId="2"/>
  </si>
  <si>
    <t>300円</t>
    <rPh sb="3" eb="4">
      <t>エン</t>
    </rPh>
    <phoneticPr fontId="2"/>
  </si>
  <si>
    <t>借用</t>
    <rPh sb="0" eb="2">
      <t>シャクヨウ</t>
    </rPh>
    <phoneticPr fontId="2"/>
  </si>
  <si>
    <t>100円</t>
    <rPh sb="3" eb="4">
      <t>エン</t>
    </rPh>
    <phoneticPr fontId="2"/>
  </si>
  <si>
    <t>郵送</t>
    <rPh sb="0" eb="2">
      <t>ユウソウ</t>
    </rPh>
    <phoneticPr fontId="2"/>
  </si>
  <si>
    <t>200円</t>
    <rPh sb="3" eb="4">
      <t>エン</t>
    </rPh>
    <phoneticPr fontId="2"/>
  </si>
  <si>
    <t>myカード番号（記入）</t>
    <rPh sb="5" eb="7">
      <t>バンゴウ</t>
    </rPh>
    <rPh sb="8" eb="10">
      <t>キニュウ</t>
    </rPh>
    <phoneticPr fontId="2"/>
  </si>
  <si>
    <t>Eカード（選択）</t>
    <rPh sb="5" eb="7">
      <t>センタク</t>
    </rPh>
    <phoneticPr fontId="2"/>
  </si>
  <si>
    <t>クラス（選択）</t>
    <rPh sb="4" eb="6">
      <t>センタク</t>
    </rPh>
    <phoneticPr fontId="2"/>
  </si>
  <si>
    <r>
      <t>年齢</t>
    </r>
    <r>
      <rPr>
        <sz val="9"/>
        <color theme="1"/>
        <rFont val="游ゴシック"/>
        <family val="3"/>
        <charset val="128"/>
        <scheme val="minor"/>
      </rPr>
      <t>(2026.3.31時点）</t>
    </r>
    <rPh sb="0" eb="2">
      <t>ネンレイ</t>
    </rPh>
    <rPh sb="12" eb="14">
      <t>ジテン</t>
    </rPh>
    <phoneticPr fontId="2"/>
  </si>
  <si>
    <t>グループの場合の人数（選択）</t>
    <rPh sb="5" eb="7">
      <t>バアイ</t>
    </rPh>
    <rPh sb="8" eb="10">
      <t>ニンズウ</t>
    </rPh>
    <rPh sb="11" eb="13">
      <t>センタク</t>
    </rPh>
    <phoneticPr fontId="2"/>
  </si>
  <si>
    <t>プログラム郵送希望（選択）</t>
    <rPh sb="5" eb="7">
      <t>ユウソウ</t>
    </rPh>
    <rPh sb="7" eb="9">
      <t>キボウ</t>
    </rPh>
    <rPh sb="10" eb="12">
      <t>センタク</t>
    </rPh>
    <phoneticPr fontId="2"/>
  </si>
  <si>
    <t>コンパス貸出（選択）</t>
    <rPh sb="4" eb="6">
      <t>カシダシ</t>
    </rPh>
    <rPh sb="7" eb="9">
      <t>センタク</t>
    </rPh>
    <phoneticPr fontId="2"/>
  </si>
  <si>
    <t>性別（選択）</t>
    <rPh sb="0" eb="2">
      <t>セイベツ</t>
    </rPh>
    <rPh sb="3" eb="5">
      <t>センタク</t>
    </rPh>
    <phoneticPr fontId="2"/>
  </si>
  <si>
    <t>参加料事前払込（選択）</t>
    <rPh sb="0" eb="3">
      <t>サンカリョウ</t>
    </rPh>
    <rPh sb="3" eb="5">
      <t>ジゼン</t>
    </rPh>
    <rPh sb="5" eb="7">
      <t>ハライコミ</t>
    </rPh>
    <rPh sb="8" eb="10">
      <t>センタク</t>
    </rPh>
    <phoneticPr fontId="2"/>
  </si>
  <si>
    <t>合計（自動計算）</t>
    <rPh sb="0" eb="2">
      <t>ゴウケイ</t>
    </rPh>
    <rPh sb="3" eb="5">
      <t>ジドウ</t>
    </rPh>
    <rPh sb="5" eb="7">
      <t>ケイサン</t>
    </rPh>
    <phoneticPr fontId="2"/>
  </si>
  <si>
    <t>住所（記入）</t>
    <rPh sb="0" eb="2">
      <t>ジュウショ</t>
    </rPh>
    <rPh sb="3" eb="5">
      <t>キニュウ</t>
    </rPh>
    <phoneticPr fontId="2"/>
  </si>
  <si>
    <t>メールアドレス（記入）</t>
    <rPh sb="8" eb="10">
      <t>キニュウ</t>
    </rPh>
    <phoneticPr fontId="2"/>
  </si>
  <si>
    <t>電話（記入）</t>
    <rPh sb="0" eb="2">
      <t>デンワ</t>
    </rPh>
    <rPh sb="3" eb="5">
      <t>キニュウ</t>
    </rPh>
    <phoneticPr fontId="2"/>
  </si>
  <si>
    <t>19歳以上のAクラスで参加料当日払：1500円</t>
    <rPh sb="2" eb="5">
      <t>サイイジョウ</t>
    </rPh>
    <rPh sb="11" eb="14">
      <t>サンカリョウ</t>
    </rPh>
    <rPh sb="14" eb="16">
      <t>トウジツ</t>
    </rPh>
    <rPh sb="16" eb="17">
      <t>バライ</t>
    </rPh>
    <rPh sb="22" eb="23">
      <t>エン</t>
    </rPh>
    <phoneticPr fontId="2"/>
  </si>
  <si>
    <t>19歳以上のAクラスで参加料事前払：1200円</t>
    <rPh sb="2" eb="5">
      <t>サイイジョウ</t>
    </rPh>
    <rPh sb="11" eb="14">
      <t>サンカリョウ</t>
    </rPh>
    <rPh sb="14" eb="16">
      <t>ジゼン</t>
    </rPh>
    <rPh sb="16" eb="17">
      <t>バライ</t>
    </rPh>
    <rPh sb="22" eb="23">
      <t>エン</t>
    </rPh>
    <phoneticPr fontId="2"/>
  </si>
  <si>
    <t>18歳以下のAクラス・N・グループクラス：500円</t>
    <rPh sb="2" eb="5">
      <t>サイイカ</t>
    </rPh>
    <rPh sb="24" eb="25">
      <t>エン</t>
    </rPh>
    <phoneticPr fontId="2"/>
  </si>
  <si>
    <t>0803212666</t>
    <phoneticPr fontId="2"/>
  </si>
  <si>
    <t>プログラム代（円）</t>
    <rPh sb="5" eb="6">
      <t>ダイ</t>
    </rPh>
    <rPh sb="7" eb="8">
      <t>エン</t>
    </rPh>
    <phoneticPr fontId="2"/>
  </si>
  <si>
    <t>Eカード代(円）</t>
    <rPh sb="4" eb="5">
      <t>ダイ</t>
    </rPh>
    <rPh sb="6" eb="7">
      <t>エン</t>
    </rPh>
    <phoneticPr fontId="2"/>
  </si>
  <si>
    <t>コンパス代（円）</t>
    <rPh sb="4" eb="5">
      <t>ダイ</t>
    </rPh>
    <rPh sb="6" eb="7">
      <t>エン</t>
    </rPh>
    <phoneticPr fontId="2"/>
  </si>
  <si>
    <t>参加料
(円)</t>
    <rPh sb="0" eb="3">
      <t>サンカリョウ</t>
    </rPh>
    <rPh sb="5" eb="6">
      <t>エン</t>
    </rPh>
    <phoneticPr fontId="2"/>
  </si>
  <si>
    <t>ono511@m4.catvmics.ne.jp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</si>
</sst>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 Light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0" xfId="1">
      <alignment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justify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9" xfId="0" applyFont="1" applyBorder="1">
      <alignment vertical="center"/>
    </xf>
    <xf numFmtId="0" fontId="0" fillId="0" borderId="9" xfId="0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14" fillId="0" borderId="2" xfId="1" applyFont="1" applyBorder="1">
      <alignment vertical="center"/>
    </xf>
    <xf numFmtId="0" fontId="7" fillId="0" borderId="0" xfId="0" applyFont="1">
      <alignment vertical="center"/>
    </xf>
    <xf numFmtId="49" fontId="13" fillId="0" borderId="2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16" fillId="0" borderId="2" xfId="1" applyFont="1" applyBorder="1">
      <alignment vertical="center"/>
    </xf>
    <xf numFmtId="0" fontId="0" fillId="0" borderId="1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511@m4.catvmics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5423-3040-4CE6-8B6A-0AA670AB6A59}">
  <dimension ref="A1:T15"/>
  <sheetViews>
    <sheetView tabSelected="1" topLeftCell="C1" zoomScaleNormal="100" workbookViewId="0">
      <selection activeCell="M4" sqref="M4"/>
    </sheetView>
  </sheetViews>
  <sheetFormatPr defaultRowHeight="18" x14ac:dyDescent="0.55000000000000004"/>
  <cols>
    <col min="1" max="1" width="12.5" customWidth="1"/>
    <col min="2" max="2" width="19.08203125" customWidth="1"/>
    <col min="4" max="5" width="10.25" customWidth="1"/>
    <col min="6" max="6" width="6.33203125" customWidth="1"/>
    <col min="7" max="7" width="9.08203125" customWidth="1"/>
    <col min="8" max="10" width="5.33203125" customWidth="1"/>
    <col min="11" max="11" width="6.83203125" customWidth="1"/>
    <col min="12" max="12" width="11.08203125" customWidth="1"/>
    <col min="13" max="13" width="6.5" customWidth="1"/>
    <col min="14" max="14" width="6.58203125" customWidth="1"/>
    <col min="15" max="15" width="6.5" customWidth="1"/>
    <col min="16" max="16" width="6.25" customWidth="1"/>
    <col min="17" max="17" width="8.83203125" customWidth="1"/>
    <col min="18" max="18" width="48.33203125" customWidth="1"/>
    <col min="19" max="19" width="26" customWidth="1"/>
    <col min="20" max="20" width="19.75" customWidth="1"/>
  </cols>
  <sheetData>
    <row r="1" spans="1:20" x14ac:dyDescent="0.55000000000000004">
      <c r="A1" s="36" t="s">
        <v>3</v>
      </c>
      <c r="B1" s="36"/>
      <c r="C1" s="36"/>
      <c r="D1" s="36"/>
      <c r="E1" s="36"/>
      <c r="F1" s="36"/>
      <c r="H1" s="1"/>
      <c r="I1" s="1"/>
      <c r="J1" s="1"/>
      <c r="K1" s="1"/>
      <c r="L1" s="1"/>
    </row>
    <row r="2" spans="1:20" ht="90" x14ac:dyDescent="0.55000000000000004">
      <c r="A2" s="2" t="s">
        <v>0</v>
      </c>
      <c r="B2" s="2" t="s">
        <v>1</v>
      </c>
      <c r="C2" s="3" t="s">
        <v>29</v>
      </c>
      <c r="D2" s="3" t="s">
        <v>28</v>
      </c>
      <c r="E2" s="3" t="s">
        <v>27</v>
      </c>
      <c r="F2" s="12" t="s">
        <v>31</v>
      </c>
      <c r="G2" s="3" t="s">
        <v>32</v>
      </c>
      <c r="H2" s="3" t="s">
        <v>33</v>
      </c>
      <c r="I2" s="3" t="s">
        <v>30</v>
      </c>
      <c r="J2" s="3" t="s">
        <v>34</v>
      </c>
      <c r="K2" s="3" t="s">
        <v>35</v>
      </c>
      <c r="L2" s="3" t="s">
        <v>2</v>
      </c>
      <c r="M2" s="3" t="s">
        <v>47</v>
      </c>
      <c r="N2" s="3" t="s">
        <v>45</v>
      </c>
      <c r="O2" s="3" t="s">
        <v>44</v>
      </c>
      <c r="P2" s="3" t="s">
        <v>46</v>
      </c>
      <c r="Q2" s="3" t="s">
        <v>36</v>
      </c>
      <c r="R2" s="9" t="s">
        <v>37</v>
      </c>
      <c r="S2" s="4" t="s">
        <v>38</v>
      </c>
      <c r="T2" s="4" t="s">
        <v>39</v>
      </c>
    </row>
    <row r="3" spans="1:20" s="28" customFormat="1" x14ac:dyDescent="0.55000000000000004">
      <c r="A3" s="22" t="s">
        <v>10</v>
      </c>
      <c r="B3" s="22" t="s">
        <v>11</v>
      </c>
      <c r="C3" s="23" t="s">
        <v>5</v>
      </c>
      <c r="D3" s="24" t="s">
        <v>12</v>
      </c>
      <c r="E3" s="25">
        <v>605212</v>
      </c>
      <c r="F3" s="25"/>
      <c r="G3" s="25" t="s">
        <v>14</v>
      </c>
      <c r="H3" s="25" t="s">
        <v>15</v>
      </c>
      <c r="I3" s="25">
        <v>65</v>
      </c>
      <c r="J3" s="25" t="s">
        <v>18</v>
      </c>
      <c r="K3" s="25" t="s">
        <v>19</v>
      </c>
      <c r="L3" s="25"/>
      <c r="M3" s="31" t="str">
        <f>IF(AND(I3&lt;=18,I3&lt;&gt;"",C3&lt;&gt;""),"500",IF(C3="","",IF(C3&lt;&gt;"A","500",IF(K3="する","1200","1500"))))</f>
        <v>1200</v>
      </c>
      <c r="N3" s="31" t="str">
        <f t="shared" ref="N3:N8" si="0">IF(D3="","",IF(D3="レンタル","300","0"))</f>
        <v>0</v>
      </c>
      <c r="O3" s="31" t="str">
        <f t="shared" ref="O3:O8" si="1">IF(G3="","",IF(G3="郵送希望","200","0"))</f>
        <v>200</v>
      </c>
      <c r="P3" s="31" t="str">
        <f t="shared" ref="P3:P8" si="2">IF(H3="","",IF(H3="希望","100","0"))</f>
        <v>0</v>
      </c>
      <c r="Q3" s="33">
        <f>IF(M3&lt;&gt;"",M3,0)+IF(N3&lt;&gt;"",N3,0)+IF(O3&lt;&gt;"",O3,0)+IF(P3&lt;&gt;"",P3,0)</f>
        <v>1400</v>
      </c>
      <c r="R3" s="26"/>
      <c r="S3" s="27"/>
      <c r="T3" s="29" t="s">
        <v>43</v>
      </c>
    </row>
    <row r="4" spans="1:20" x14ac:dyDescent="0.55000000000000004">
      <c r="A4" s="2"/>
      <c r="B4" s="4"/>
      <c r="C4" s="5"/>
      <c r="D4" s="6"/>
      <c r="E4" s="6"/>
      <c r="F4" s="3"/>
      <c r="G4" s="3"/>
      <c r="H4" s="3"/>
      <c r="I4" s="4"/>
      <c r="J4" s="3"/>
      <c r="K4" s="3"/>
      <c r="L4" s="4"/>
      <c r="M4" s="34" t="str">
        <f t="shared" ref="M4:M8" si="3">IF(AND(I4&lt;=18,I4&lt;&gt;"",C4&lt;&gt;""),"500",IF(C4="","",IF(C4&lt;&gt;"A","500",IF(K4="する","1200","1500"))))</f>
        <v/>
      </c>
      <c r="N4" s="34" t="str">
        <f t="shared" si="0"/>
        <v/>
      </c>
      <c r="O4" s="34" t="str">
        <f t="shared" si="1"/>
        <v/>
      </c>
      <c r="P4" s="34" t="str">
        <f t="shared" si="2"/>
        <v/>
      </c>
      <c r="Q4" s="32">
        <f t="shared" ref="Q4:Q8" si="4">IF(M4&lt;&gt;"",M4,0)+IF(N4&lt;&gt;"",N4,0)+IF(O4&lt;&gt;"",O4,0)+IF(P4&lt;&gt;"",P4,0)</f>
        <v>0</v>
      </c>
      <c r="R4" s="2"/>
      <c r="S4" s="35"/>
      <c r="T4" s="30"/>
    </row>
    <row r="5" spans="1:20" x14ac:dyDescent="0.55000000000000004">
      <c r="A5" s="2"/>
      <c r="B5" s="2"/>
      <c r="C5" s="5"/>
      <c r="D5" s="6"/>
      <c r="E5" s="6"/>
      <c r="F5" s="3"/>
      <c r="G5" s="3"/>
      <c r="H5" s="3"/>
      <c r="I5" s="3"/>
      <c r="J5" s="3"/>
      <c r="K5" s="3"/>
      <c r="L5" s="3"/>
      <c r="M5" s="34" t="str">
        <f t="shared" si="3"/>
        <v/>
      </c>
      <c r="N5" s="34" t="str">
        <f t="shared" si="0"/>
        <v/>
      </c>
      <c r="O5" s="34" t="str">
        <f t="shared" si="1"/>
        <v/>
      </c>
      <c r="P5" s="34" t="str">
        <f t="shared" si="2"/>
        <v/>
      </c>
      <c r="Q5" s="32">
        <f t="shared" si="4"/>
        <v>0</v>
      </c>
      <c r="R5" s="2"/>
      <c r="S5" s="35"/>
      <c r="T5" s="30"/>
    </row>
    <row r="6" spans="1:20" x14ac:dyDescent="0.55000000000000004">
      <c r="A6" s="2"/>
      <c r="B6" s="2"/>
      <c r="C6" s="5"/>
      <c r="D6" s="6"/>
      <c r="E6" s="6"/>
      <c r="F6" s="3"/>
      <c r="G6" s="3"/>
      <c r="H6" s="3"/>
      <c r="I6" s="2"/>
      <c r="J6" s="3"/>
      <c r="K6" s="3"/>
      <c r="L6" s="2"/>
      <c r="M6" s="34" t="str">
        <f t="shared" si="3"/>
        <v/>
      </c>
      <c r="N6" s="34" t="str">
        <f t="shared" si="0"/>
        <v/>
      </c>
      <c r="O6" s="34" t="str">
        <f t="shared" si="1"/>
        <v/>
      </c>
      <c r="P6" s="34" t="str">
        <f t="shared" si="2"/>
        <v/>
      </c>
      <c r="Q6" s="32">
        <f t="shared" si="4"/>
        <v>0</v>
      </c>
      <c r="R6" s="8"/>
      <c r="S6" s="2"/>
      <c r="T6" s="30"/>
    </row>
    <row r="7" spans="1:20" x14ac:dyDescent="0.55000000000000004">
      <c r="A7" s="8"/>
      <c r="B7" s="2"/>
      <c r="C7" s="5"/>
      <c r="D7" s="6"/>
      <c r="E7" s="6"/>
      <c r="F7" s="3"/>
      <c r="G7" s="3"/>
      <c r="H7" s="3"/>
      <c r="I7" s="3"/>
      <c r="J7" s="3"/>
      <c r="K7" s="3"/>
      <c r="L7" s="3"/>
      <c r="M7" s="34" t="str">
        <f t="shared" si="3"/>
        <v/>
      </c>
      <c r="N7" s="34" t="str">
        <f t="shared" si="0"/>
        <v/>
      </c>
      <c r="O7" s="34" t="str">
        <f t="shared" si="1"/>
        <v/>
      </c>
      <c r="P7" s="34" t="str">
        <f t="shared" si="2"/>
        <v/>
      </c>
      <c r="Q7" s="32">
        <f t="shared" si="4"/>
        <v>0</v>
      </c>
      <c r="R7" s="8"/>
      <c r="S7" s="2"/>
      <c r="T7" s="30"/>
    </row>
    <row r="8" spans="1:20" x14ac:dyDescent="0.55000000000000004">
      <c r="A8" s="2"/>
      <c r="B8" s="2"/>
      <c r="C8" s="5"/>
      <c r="D8" s="6"/>
      <c r="E8" s="6"/>
      <c r="F8" s="3"/>
      <c r="G8" s="3"/>
      <c r="H8" s="3"/>
      <c r="I8" s="3"/>
      <c r="J8" s="3"/>
      <c r="K8" s="3"/>
      <c r="L8" s="3"/>
      <c r="M8" s="34" t="str">
        <f t="shared" si="3"/>
        <v/>
      </c>
      <c r="N8" s="34" t="str">
        <f t="shared" si="0"/>
        <v/>
      </c>
      <c r="O8" s="34" t="str">
        <f t="shared" si="1"/>
        <v/>
      </c>
      <c r="P8" s="34" t="str">
        <f t="shared" si="2"/>
        <v/>
      </c>
      <c r="Q8" s="32">
        <f t="shared" si="4"/>
        <v>0</v>
      </c>
      <c r="R8" s="10"/>
      <c r="S8" s="35"/>
      <c r="T8" s="30"/>
    </row>
    <row r="9" spans="1:20" x14ac:dyDescent="0.55000000000000004">
      <c r="K9" s="14"/>
      <c r="L9" s="15"/>
      <c r="M9" s="16" t="s">
        <v>41</v>
      </c>
      <c r="N9" s="19" t="s">
        <v>9</v>
      </c>
      <c r="O9" s="9" t="s">
        <v>25</v>
      </c>
      <c r="P9" s="9" t="s">
        <v>23</v>
      </c>
    </row>
    <row r="10" spans="1:20" x14ac:dyDescent="0.55000000000000004">
      <c r="C10" s="11" t="s">
        <v>4</v>
      </c>
      <c r="D10" s="7" t="s">
        <v>48</v>
      </c>
      <c r="E10" s="7"/>
      <c r="K10" s="17"/>
      <c r="M10" s="18" t="s">
        <v>40</v>
      </c>
      <c r="N10" s="20" t="s">
        <v>22</v>
      </c>
      <c r="O10" s="21" t="s">
        <v>26</v>
      </c>
      <c r="P10" s="21" t="s">
        <v>24</v>
      </c>
    </row>
    <row r="11" spans="1:20" x14ac:dyDescent="0.55000000000000004">
      <c r="K11" s="17"/>
      <c r="M11" s="18" t="s">
        <v>42</v>
      </c>
      <c r="N11" s="13"/>
    </row>
    <row r="13" spans="1:20" x14ac:dyDescent="0.55000000000000004">
      <c r="C13" t="s">
        <v>6</v>
      </c>
      <c r="D13" t="s">
        <v>13</v>
      </c>
      <c r="F13">
        <v>2</v>
      </c>
      <c r="G13" t="s">
        <v>14</v>
      </c>
      <c r="H13" t="s">
        <v>16</v>
      </c>
      <c r="J13" t="s">
        <v>17</v>
      </c>
      <c r="K13" t="s">
        <v>20</v>
      </c>
      <c r="M13">
        <v>1500</v>
      </c>
      <c r="N13">
        <v>0</v>
      </c>
      <c r="O13">
        <v>0</v>
      </c>
      <c r="P13">
        <v>0</v>
      </c>
    </row>
    <row r="14" spans="1:20" x14ac:dyDescent="0.55000000000000004">
      <c r="C14" t="s">
        <v>7</v>
      </c>
      <c r="D14" t="s">
        <v>9</v>
      </c>
      <c r="F14">
        <v>3</v>
      </c>
      <c r="G14" t="s">
        <v>15</v>
      </c>
      <c r="H14" t="s">
        <v>15</v>
      </c>
      <c r="J14" t="s">
        <v>18</v>
      </c>
      <c r="K14" t="s">
        <v>21</v>
      </c>
      <c r="M14">
        <v>1200</v>
      </c>
      <c r="N14">
        <v>300</v>
      </c>
      <c r="O14">
        <v>200</v>
      </c>
      <c r="P14">
        <v>100</v>
      </c>
    </row>
    <row r="15" spans="1:20" x14ac:dyDescent="0.55000000000000004">
      <c r="C15" t="s">
        <v>8</v>
      </c>
      <c r="F15">
        <v>4</v>
      </c>
      <c r="M15">
        <v>500</v>
      </c>
    </row>
  </sheetData>
  <mergeCells count="1">
    <mergeCell ref="A1:F1"/>
  </mergeCells>
  <phoneticPr fontId="2"/>
  <dataValidations count="7">
    <dataValidation type="list" allowBlank="1" showInputMessage="1" showErrorMessage="1" sqref="D3:D8" xr:uid="{B2E3D460-6AEE-458F-A867-50DA0175FE10}">
      <formula1>$D$13:$D$15</formula1>
    </dataValidation>
    <dataValidation type="list" allowBlank="1" showInputMessage="1" showErrorMessage="1" sqref="G3:G8" xr:uid="{4AD1348E-556B-4559-B06E-AFFB92E7A108}">
      <formula1>$G$13:$G$16</formula1>
    </dataValidation>
    <dataValidation type="list" allowBlank="1" showInputMessage="1" showErrorMessage="1" sqref="F3:F8" xr:uid="{6CAA18EF-3980-45A6-ABBE-9C0C8D2FDB03}">
      <formula1>$F$13:$F$16</formula1>
    </dataValidation>
    <dataValidation type="list" allowBlank="1" showInputMessage="1" showErrorMessage="1" sqref="H3:H8" xr:uid="{4DC60685-C346-4427-8A06-1E1F569CB553}">
      <formula1>$H$13:$H$15</formula1>
    </dataValidation>
    <dataValidation type="list" allowBlank="1" showInputMessage="1" showErrorMessage="1" sqref="J3:J8" xr:uid="{C4035C49-C026-436B-B3CB-016133034252}">
      <formula1>$J$13:$J$15</formula1>
    </dataValidation>
    <dataValidation type="list" allowBlank="1" showInputMessage="1" showErrorMessage="1" sqref="K3:K8" xr:uid="{6BC9FE85-DF30-4687-89ED-136CCF3772AE}">
      <formula1>$K$13:$K$15</formula1>
    </dataValidation>
    <dataValidation type="list" allowBlank="1" showInputMessage="1" showErrorMessage="1" sqref="C3:C8" xr:uid="{EE950C98-5310-4D04-BE46-A1CF1ED83DD7}">
      <formula1>$C$13:$C$16</formula1>
    </dataValidation>
  </dataValidations>
  <hyperlinks>
    <hyperlink ref="D10" r:id="rId1" xr:uid="{4AB99BD6-1A69-4FAE-80F0-C60F233086CC}"/>
  </hyperlinks>
  <pageMargins left="0.7" right="0.7" top="0.75" bottom="0.75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V + i W h B Y u q u l A A A A 9 g A A A B I A H A B D b 2 5 m a W c v U G F j a 2 F n Z S 5 4 b W w g o h g A K K A U A A A A A A A A A A A A A A A A A A A A A A A A A A A A h Y 9 N D o I w G E S v Q r q n f x p j y E d Z u D O S k J g Y t w 1 U q E I x t F j u 5 s I j e Q U x i r p z O W / e Y u Z + v U E y N H V w U Z 3 V r Y k R w x Q F y u R t o U 0 Z o 9 4 d w i V K B G Q y P 8 l S B a N s b D T Y I k a V c + e I E O 8 9 9 j P c d i X h l D K y T z f b v F K N R B 9 Z / 5 d D b a y T J l d I w O 4 1 R n D M 5 g w v K M c U y A Q h 1 e Y r 8 H H v s / 2 B s O p r 1 3 d K H G W 4 z o B M E c j 7 g 3 g A U E s D B B Q A A g A I A A F f o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X 6 J a K I p H u A 4 A A A A R A A A A E w A c A E Z v c m 1 1 b G F z L 1 N l Y 3 R p b 2 4 x L m 0 g o h g A K K A U A A A A A A A A A A A A A A A A A A A A A A A A A A A A K 0 5 N L s n M z 1 M I h t C G 1 g B Q S w E C L Q A U A A I A C A A B X 6 J a E F i 6 q 6 U A A A D 2 A A A A E g A A A A A A A A A A A A A A A A A A A A A A Q 2 9 u Z m l n L 1 B h Y 2 t h Z 2 U u e G 1 s U E s B A i 0 A F A A C A A g A A V + i W g / K 6 a u k A A A A 6 Q A A A B M A A A A A A A A A A A A A A A A A 8 Q A A A F t D b 2 5 0 Z W 5 0 X 1 R 5 c G V z X S 5 4 b W x Q S w E C L Q A U A A I A C A A B X 6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b 1 L M K 3 O t E y O B 0 L k n 8 9 S P Q A A A A A C A A A A A A A Q Z g A A A A E A A C A A A A C b L X C a i E 9 i v X D M v r k H c J 8 w 0 1 L W Q V a R V 6 s Y Y Q X Q W 6 r + Q A A A A A A O g A A A A A I A A C A A A A A a b H e k a 2 v p R N o G 9 A I E N E H S K Z a s q R m 6 R H o X 9 C X M J v u E U V A A A A B u n i W 9 R V g 6 K p 3 2 l z K F B u x F A x S 4 W V W U 5 K x b + 9 l y U h S A D Q Q w c a n 2 p u N F W Z F 7 P N n C 7 4 b m x m / Z t 7 y x 0 / x 1 7 e Q X n 4 w S n z o T G W g z Y G I j L M S J 1 X F 7 x E A A A A A F l I q e u 5 r n V o t E b v r J / E q u m q t 6 s q B 4 I Y R k C / + D w h A e A y 9 O a 4 1 9 2 M M d W i R J B 8 e f e u P O X a s 7 q E c e + B K w / p d X R 6 g e < / D a t a M a s h u p > 
</file>

<file path=customXml/itemProps1.xml><?xml version="1.0" encoding="utf-8"?>
<ds:datastoreItem xmlns:ds="http://schemas.openxmlformats.org/officeDocument/2006/customXml" ds:itemID="{7BD5796E-CECB-41A3-B61D-5F556FEC88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盛光 小野</dc:creator>
  <cp:lastModifiedBy>盛光 小野</cp:lastModifiedBy>
  <dcterms:created xsi:type="dcterms:W3CDTF">2025-05-01T23:26:17Z</dcterms:created>
  <dcterms:modified xsi:type="dcterms:W3CDTF">2025-05-06T23:29:48Z</dcterms:modified>
</cp:coreProperties>
</file>