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805\Documents\オリエンテーリング\部長杯\"/>
    </mc:Choice>
  </mc:AlternateContent>
  <xr:revisionPtr revIDLastSave="0" documentId="13_ncr:1_{1E6C4B41-38FA-4CDF-AD16-9A4A21466C7B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代表者情報" sheetId="1" r:id="rId1"/>
    <sheet name="各チーム情報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" i="2" l="1"/>
  <c r="Q13" i="2"/>
  <c r="Q16" i="2"/>
  <c r="Q19" i="2"/>
  <c r="Q22" i="2"/>
  <c r="Q25" i="2"/>
  <c r="Q28" i="2"/>
  <c r="Q31" i="2"/>
  <c r="Q34" i="2"/>
  <c r="Q37" i="2"/>
  <c r="Q40" i="2"/>
  <c r="Q43" i="2"/>
  <c r="Q46" i="2"/>
  <c r="Q49" i="2"/>
  <c r="Q52" i="2"/>
  <c r="Q55" i="2"/>
  <c r="Q58" i="2"/>
  <c r="Q61" i="2"/>
  <c r="Q64" i="2"/>
  <c r="Q67" i="2"/>
  <c r="Q70" i="2"/>
  <c r="Q73" i="2"/>
  <c r="Q76" i="2"/>
  <c r="Q79" i="2"/>
  <c r="Q82" i="2"/>
  <c r="Q85" i="2"/>
  <c r="Q88" i="2"/>
  <c r="Q91" i="2"/>
  <c r="Q94" i="2"/>
  <c r="Q97" i="2"/>
  <c r="Q7" i="2"/>
  <c r="B18" i="1" l="1"/>
  <c r="D3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8" i="2"/>
  <c r="J9" i="2" l="1"/>
  <c r="J7" i="2"/>
</calcChain>
</file>

<file path=xl/sharedStrings.xml><?xml version="1.0" encoding="utf-8"?>
<sst xmlns="http://schemas.openxmlformats.org/spreadsheetml/2006/main" count="238" uniqueCount="54">
  <si>
    <t>必要事項を漏れなく記入の上、E-mailに添付しお送りください。　＜締切：＞</t>
    <rPh sb="0" eb="2">
      <t>ヒツヨウ</t>
    </rPh>
    <rPh sb="2" eb="4">
      <t>ジコウ</t>
    </rPh>
    <rPh sb="5" eb="6">
      <t>モ</t>
    </rPh>
    <rPh sb="9" eb="11">
      <t>キニュウ</t>
    </rPh>
    <rPh sb="12" eb="13">
      <t>ウエ</t>
    </rPh>
    <rPh sb="21" eb="23">
      <t>テンプ</t>
    </rPh>
    <rPh sb="25" eb="26">
      <t>オク</t>
    </rPh>
    <rPh sb="34" eb="36">
      <t>シメキリ</t>
    </rPh>
    <phoneticPr fontId="2"/>
  </si>
  <si>
    <t>送付先アドレス</t>
    <rPh sb="0" eb="3">
      <t>ソウフサキ</t>
    </rPh>
    <phoneticPr fontId="2"/>
  </si>
  <si>
    <t>bucho19.comp@gmail.com</t>
    <phoneticPr fontId="2"/>
  </si>
  <si>
    <t>申し込みシートを送信したにも関わらず、1週間以内に返答がない場合は、お手数ですが上記連絡先まで再度メールをお送りください。</t>
    <rPh sb="0" eb="1">
      <t>モウ</t>
    </rPh>
    <rPh sb="2" eb="3">
      <t>コ</t>
    </rPh>
    <rPh sb="8" eb="10">
      <t>ソウシン</t>
    </rPh>
    <rPh sb="14" eb="15">
      <t>カカ</t>
    </rPh>
    <rPh sb="20" eb="22">
      <t>シュウカン</t>
    </rPh>
    <rPh sb="22" eb="24">
      <t>イナイ</t>
    </rPh>
    <rPh sb="25" eb="27">
      <t>ヘントウ</t>
    </rPh>
    <rPh sb="30" eb="32">
      <t>バアイ</t>
    </rPh>
    <rPh sb="35" eb="37">
      <t>テスウ</t>
    </rPh>
    <rPh sb="40" eb="42">
      <t>ジョウキ</t>
    </rPh>
    <rPh sb="42" eb="45">
      <t>レンラクサキ</t>
    </rPh>
    <rPh sb="47" eb="49">
      <t>サイド</t>
    </rPh>
    <rPh sb="54" eb="55">
      <t>オク</t>
    </rPh>
    <phoneticPr fontId="2"/>
  </si>
  <si>
    <t>申し込みシートに記載いただいた個人情報は、本大会の運営目的以外には利用いたしません。</t>
    <rPh sb="0" eb="1">
      <t>モウ</t>
    </rPh>
    <rPh sb="2" eb="3">
      <t>コ</t>
    </rPh>
    <rPh sb="8" eb="10">
      <t>キサイ</t>
    </rPh>
    <rPh sb="15" eb="17">
      <t>コジン</t>
    </rPh>
    <rPh sb="17" eb="19">
      <t>ジョウホウ</t>
    </rPh>
    <rPh sb="21" eb="24">
      <t>ホンタイカイ</t>
    </rPh>
    <rPh sb="25" eb="27">
      <t>ウンエイ</t>
    </rPh>
    <rPh sb="27" eb="29">
      <t>モクテキ</t>
    </rPh>
    <rPh sb="29" eb="31">
      <t>イガイ</t>
    </rPh>
    <rPh sb="33" eb="35">
      <t>リヨウ</t>
    </rPh>
    <phoneticPr fontId="2"/>
  </si>
  <si>
    <t>【参加費】</t>
    <rPh sb="1" eb="4">
      <t>サンカヒ</t>
    </rPh>
    <phoneticPr fontId="2"/>
  </si>
  <si>
    <t>代表者氏名</t>
    <rPh sb="0" eb="3">
      <t>ダイヒョウシャ</t>
    </rPh>
    <rPh sb="3" eb="5">
      <t>シメイ</t>
    </rPh>
    <phoneticPr fontId="2"/>
  </si>
  <si>
    <t>代表者電話番号</t>
    <rPh sb="0" eb="3">
      <t>ダイヒョウシャ</t>
    </rPh>
    <rPh sb="3" eb="5">
      <t>デンワ</t>
    </rPh>
    <rPh sb="5" eb="7">
      <t>バンゴウ</t>
    </rPh>
    <phoneticPr fontId="2"/>
  </si>
  <si>
    <t>代表者E-mail</t>
    <rPh sb="0" eb="3">
      <t>ダイヒョウシャ</t>
    </rPh>
    <phoneticPr fontId="2"/>
  </si>
  <si>
    <t>振込・振替金融機関および支店名</t>
    <rPh sb="0" eb="2">
      <t>フリコミ</t>
    </rPh>
    <rPh sb="3" eb="5">
      <t>フリカエ</t>
    </rPh>
    <rPh sb="5" eb="7">
      <t>キンユウ</t>
    </rPh>
    <rPh sb="7" eb="9">
      <t>キカン</t>
    </rPh>
    <rPh sb="12" eb="15">
      <t>シテンメイ</t>
    </rPh>
    <phoneticPr fontId="2"/>
  </si>
  <si>
    <t>振込・振替人名義</t>
    <rPh sb="0" eb="2">
      <t>フリコミ</t>
    </rPh>
    <rPh sb="3" eb="5">
      <t>フリカエ</t>
    </rPh>
    <rPh sb="5" eb="6">
      <t>ジン</t>
    </rPh>
    <rPh sb="6" eb="8">
      <t>メイギ</t>
    </rPh>
    <phoneticPr fontId="2"/>
  </si>
  <si>
    <t>振込・振替総額（円）</t>
    <rPh sb="0" eb="2">
      <t>フリコミ</t>
    </rPh>
    <rPh sb="3" eb="5">
      <t>フリカエ</t>
    </rPh>
    <rPh sb="5" eb="7">
      <t>ソウガク</t>
    </rPh>
    <rPh sb="8" eb="9">
      <t>エン</t>
    </rPh>
    <phoneticPr fontId="2"/>
  </si>
  <si>
    <t>2019年　部長杯　申し込みシート（1/2）</t>
    <rPh sb="4" eb="5">
      <t>ネン</t>
    </rPh>
    <rPh sb="6" eb="8">
      <t>ブチョウ</t>
    </rPh>
    <rPh sb="8" eb="9">
      <t>ハイ</t>
    </rPh>
    <rPh sb="10" eb="11">
      <t>モウ</t>
    </rPh>
    <rPh sb="12" eb="13">
      <t>コ</t>
    </rPh>
    <phoneticPr fontId="2"/>
  </si>
  <si>
    <t>2019年　部長杯　申し込みシート（2/2）</t>
    <phoneticPr fontId="2"/>
  </si>
  <si>
    <t>リレー参加合計</t>
    <rPh sb="3" eb="5">
      <t>サンカ</t>
    </rPh>
    <rPh sb="5" eb="7">
      <t>ゴウケイ</t>
    </rPh>
    <phoneticPr fontId="2"/>
  </si>
  <si>
    <t>クラス</t>
    <phoneticPr fontId="2"/>
  </si>
  <si>
    <t>No.</t>
    <phoneticPr fontId="2"/>
  </si>
  <si>
    <t>例</t>
    <rPh sb="0" eb="1">
      <t>レイ</t>
    </rPh>
    <phoneticPr fontId="2"/>
  </si>
  <si>
    <t>チーム名（15字以内）</t>
    <rPh sb="3" eb="4">
      <t>メイ</t>
    </rPh>
    <rPh sb="7" eb="8">
      <t>ジ</t>
    </rPh>
    <rPh sb="8" eb="10">
      <t>イナイ</t>
    </rPh>
    <phoneticPr fontId="2"/>
  </si>
  <si>
    <t>ふりがな</t>
    <phoneticPr fontId="2"/>
  </si>
  <si>
    <t>走順</t>
    <rPh sb="0" eb="2">
      <t>ソウジュン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</si>
  <si>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</si>
  <si>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</si>
  <si>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</si>
  <si>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所属</t>
    <rPh sb="0" eb="2">
      <t>ショゾク</t>
    </rPh>
    <phoneticPr fontId="2"/>
  </si>
  <si>
    <t>性別</t>
    <rPh sb="0" eb="2">
      <t>セイベツ</t>
    </rPh>
    <phoneticPr fontId="2"/>
  </si>
  <si>
    <t>E-card</t>
    <phoneticPr fontId="2"/>
  </si>
  <si>
    <t>My E-card番号</t>
    <rPh sb="9" eb="11">
      <t>バンゴウ</t>
    </rPh>
    <phoneticPr fontId="2"/>
  </si>
  <si>
    <t>参加費（円）</t>
    <rPh sb="0" eb="3">
      <t>サンカヒ</t>
    </rPh>
    <rPh sb="4" eb="5">
      <t>エン</t>
    </rPh>
    <phoneticPr fontId="2"/>
  </si>
  <si>
    <t>選択してください</t>
    <rPh sb="0" eb="2">
      <t>センタク</t>
    </rPh>
    <phoneticPr fontId="2"/>
  </si>
  <si>
    <t>年齢は</t>
    <rPh sb="0" eb="2">
      <t>ネンレイ</t>
    </rPh>
    <phoneticPr fontId="2"/>
  </si>
  <si>
    <t>時点です。</t>
    <rPh sb="0" eb="2">
      <t>ジテン</t>
    </rPh>
    <phoneticPr fontId="2"/>
  </si>
  <si>
    <t>長</t>
    <rPh sb="0" eb="1">
      <t>ナガ</t>
    </rPh>
    <phoneticPr fontId="2"/>
  </si>
  <si>
    <t>おさ</t>
    <phoneticPr fontId="2"/>
  </si>
  <si>
    <t>女</t>
  </si>
  <si>
    <t>男</t>
  </si>
  <si>
    <t>レンタルE-card</t>
  </si>
  <si>
    <t>My E-card</t>
  </si>
  <si>
    <t>部長葉衣</t>
    <rPh sb="0" eb="2">
      <t>ブチョウ</t>
    </rPh>
    <rPh sb="2" eb="3">
      <t>ハ</t>
    </rPh>
    <rPh sb="3" eb="4">
      <t>イ</t>
    </rPh>
    <phoneticPr fontId="2"/>
  </si>
  <si>
    <t>副部長</t>
    <rPh sb="0" eb="2">
      <t>フクブ</t>
    </rPh>
    <rPh sb="2" eb="3">
      <t>チョウ</t>
    </rPh>
    <phoneticPr fontId="2"/>
  </si>
  <si>
    <t xml:space="preserve">ぶちょうはい </t>
    <phoneticPr fontId="2"/>
  </si>
  <si>
    <t>ふくぶちょう</t>
    <phoneticPr fontId="2"/>
  </si>
  <si>
    <t>正賞納言</t>
    <rPh sb="0" eb="2">
      <t>セイショウ</t>
    </rPh>
    <rPh sb="2" eb="4">
      <t>ナゴン</t>
    </rPh>
    <phoneticPr fontId="2"/>
  </si>
  <si>
    <t>せいしょうなごん</t>
    <phoneticPr fontId="2"/>
  </si>
  <si>
    <t>緊急連絡先</t>
    <rPh sb="0" eb="5">
      <t>キンキュウレンラクサキ</t>
    </rPh>
    <phoneticPr fontId="2"/>
  </si>
  <si>
    <t>000-1111-1111</t>
    <phoneticPr fontId="2"/>
  </si>
  <si>
    <t>222-3333-4444</t>
    <phoneticPr fontId="2"/>
  </si>
  <si>
    <t>555-6666-7777</t>
    <phoneticPr fontId="2"/>
  </si>
  <si>
    <t>部長大学</t>
    <rPh sb="0" eb="2">
      <t>ブチョウ</t>
    </rPh>
    <rPh sb="2" eb="4">
      <t>ダイガク</t>
    </rPh>
    <phoneticPr fontId="2"/>
  </si>
  <si>
    <t>区分</t>
    <rPh sb="0" eb="2">
      <t>クブン</t>
    </rPh>
    <phoneticPr fontId="2"/>
  </si>
  <si>
    <t>E-cardレンタル数</t>
    <rPh sb="10" eb="11">
      <t>スウ</t>
    </rPh>
    <phoneticPr fontId="2"/>
  </si>
  <si>
    <t>円</t>
    <rPh sb="0" eb="1">
      <t>エン</t>
    </rPh>
    <phoneticPr fontId="2"/>
  </si>
  <si>
    <t>MA</t>
  </si>
  <si>
    <t>大学生・大学院生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</si>
</sst>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2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2" borderId="4" xfId="1" applyFont="1" applyBorder="1">
      <alignment vertical="center"/>
    </xf>
    <xf numFmtId="0" fontId="5" fillId="2" borderId="5" xfId="1" applyFont="1" applyBorder="1">
      <alignment vertical="center"/>
    </xf>
    <xf numFmtId="0" fontId="5" fillId="2" borderId="6" xfId="1" applyFont="1" applyBorder="1">
      <alignment vertical="center"/>
    </xf>
    <xf numFmtId="14" fontId="0" fillId="0" borderId="0" xfId="0" applyNumberFormat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14" fontId="0" fillId="5" borderId="2" xfId="0" applyNumberFormat="1" applyFill="1" applyBorder="1">
      <alignment vertical="center"/>
    </xf>
    <xf numFmtId="0" fontId="0" fillId="5" borderId="2" xfId="0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14" fontId="0" fillId="5" borderId="2" xfId="0" applyNumberFormat="1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</cellXfs>
  <cellStyles count="3">
    <cellStyle name="ハイパーリンク" xfId="2" builtinId="8"/>
    <cellStyle name="計算" xfId="1" builtinId="22"/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cho19.comp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workbookViewId="0">
      <selection activeCell="C3" sqref="C3"/>
    </sheetView>
  </sheetViews>
  <sheetFormatPr defaultRowHeight="13.2" x14ac:dyDescent="0.2"/>
  <cols>
    <col min="1" max="1" width="3" customWidth="1"/>
    <col min="2" max="2" width="30" customWidth="1"/>
    <col min="3" max="3" width="18.33203125" customWidth="1"/>
  </cols>
  <sheetData>
    <row r="1" spans="1:3" ht="19.2" x14ac:dyDescent="0.2">
      <c r="A1" s="2" t="s">
        <v>12</v>
      </c>
    </row>
    <row r="2" spans="1:3" ht="13.8" thickBot="1" x14ac:dyDescent="0.25">
      <c r="B2" s="3"/>
    </row>
    <row r="3" spans="1:3" x14ac:dyDescent="0.2">
      <c r="A3" s="4"/>
      <c r="B3" s="5" t="s">
        <v>6</v>
      </c>
      <c r="C3" s="8"/>
    </row>
    <row r="4" spans="1:3" x14ac:dyDescent="0.2">
      <c r="A4" s="4"/>
      <c r="B4" s="6" t="s">
        <v>7</v>
      </c>
      <c r="C4" s="9"/>
    </row>
    <row r="5" spans="1:3" x14ac:dyDescent="0.2">
      <c r="A5" s="4"/>
      <c r="B5" s="6" t="s">
        <v>8</v>
      </c>
      <c r="C5" s="9"/>
    </row>
    <row r="6" spans="1:3" x14ac:dyDescent="0.2">
      <c r="A6" s="4"/>
      <c r="B6" s="6" t="s">
        <v>9</v>
      </c>
      <c r="C6" s="9"/>
    </row>
    <row r="7" spans="1:3" x14ac:dyDescent="0.2">
      <c r="A7" s="4"/>
      <c r="B7" s="6" t="s">
        <v>10</v>
      </c>
      <c r="C7" s="9"/>
    </row>
    <row r="8" spans="1:3" ht="13.8" thickBot="1" x14ac:dyDescent="0.25">
      <c r="A8" s="4"/>
      <c r="B8" s="7" t="s">
        <v>11</v>
      </c>
      <c r="C8" s="10"/>
    </row>
    <row r="10" spans="1:3" x14ac:dyDescent="0.2">
      <c r="B10" t="s">
        <v>0</v>
      </c>
    </row>
    <row r="11" spans="1:3" x14ac:dyDescent="0.2">
      <c r="B11" t="s">
        <v>1</v>
      </c>
      <c r="C11" s="1" t="s">
        <v>2</v>
      </c>
    </row>
    <row r="13" spans="1:3" x14ac:dyDescent="0.2">
      <c r="B13" t="s">
        <v>3</v>
      </c>
    </row>
    <row r="14" spans="1:3" x14ac:dyDescent="0.2">
      <c r="B14" t="s">
        <v>4</v>
      </c>
    </row>
    <row r="17" spans="2:3" x14ac:dyDescent="0.2">
      <c r="B17" t="s">
        <v>5</v>
      </c>
    </row>
    <row r="18" spans="2:3" x14ac:dyDescent="0.2">
      <c r="B18">
        <f>D3</f>
        <v>0</v>
      </c>
      <c r="C18" t="s">
        <v>51</v>
      </c>
    </row>
  </sheetData>
  <phoneticPr fontId="2"/>
  <hyperlinks>
    <hyperlink ref="C11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tabSelected="1" topLeftCell="D1" workbookViewId="0">
      <selection activeCell="R10" sqref="R10"/>
    </sheetView>
  </sheetViews>
  <sheetFormatPr defaultRowHeight="13.2" x14ac:dyDescent="0.2"/>
  <cols>
    <col min="1" max="2" width="9" customWidth="1"/>
    <col min="3" max="3" width="15.77734375" customWidth="1"/>
    <col min="4" max="4" width="19.109375" customWidth="1"/>
    <col min="7" max="7" width="14.44140625" customWidth="1"/>
    <col min="8" max="8" width="18.88671875" customWidth="1"/>
    <col min="9" max="9" width="13.5546875" customWidth="1"/>
    <col min="10" max="10" width="10.44140625" bestFit="1" customWidth="1"/>
    <col min="11" max="11" width="14.88671875" bestFit="1" customWidth="1"/>
    <col min="12" max="12" width="10.109375" customWidth="1"/>
    <col min="13" max="13" width="16.44140625" customWidth="1"/>
    <col min="14" max="14" width="14.88671875" bestFit="1" customWidth="1"/>
    <col min="15" max="15" width="13.88671875" bestFit="1" customWidth="1"/>
    <col min="16" max="16" width="13.88671875" customWidth="1"/>
  </cols>
  <sheetData>
    <row r="1" spans="1:17" ht="19.2" x14ac:dyDescent="0.2">
      <c r="A1" s="2" t="s">
        <v>13</v>
      </c>
    </row>
    <row r="3" spans="1:17" x14ac:dyDescent="0.2">
      <c r="B3" t="s">
        <v>14</v>
      </c>
      <c r="D3">
        <f>SUM(Q10:Q99)</f>
        <v>0</v>
      </c>
      <c r="I3" t="s">
        <v>30</v>
      </c>
      <c r="J3" s="11">
        <v>43921</v>
      </c>
      <c r="K3" t="s">
        <v>31</v>
      </c>
    </row>
    <row r="6" spans="1:17" x14ac:dyDescent="0.2">
      <c r="A6" t="s">
        <v>16</v>
      </c>
      <c r="B6" t="s">
        <v>15</v>
      </c>
      <c r="C6" t="s">
        <v>49</v>
      </c>
      <c r="D6" t="s">
        <v>18</v>
      </c>
      <c r="E6" t="s">
        <v>19</v>
      </c>
      <c r="F6" t="s">
        <v>20</v>
      </c>
      <c r="G6" t="s">
        <v>21</v>
      </c>
      <c r="H6" t="s">
        <v>19</v>
      </c>
      <c r="I6" t="s">
        <v>22</v>
      </c>
      <c r="J6" t="s">
        <v>23</v>
      </c>
      <c r="K6" t="s">
        <v>25</v>
      </c>
      <c r="L6" t="s">
        <v>24</v>
      </c>
      <c r="M6" t="s">
        <v>50</v>
      </c>
      <c r="N6" t="s">
        <v>26</v>
      </c>
      <c r="O6" t="s">
        <v>27</v>
      </c>
      <c r="P6" t="s">
        <v>44</v>
      </c>
      <c r="Q6" t="s">
        <v>28</v>
      </c>
    </row>
    <row r="7" spans="1:17" x14ac:dyDescent="0.2">
      <c r="A7" s="17" t="s">
        <v>17</v>
      </c>
      <c r="B7" s="19" t="s">
        <v>52</v>
      </c>
      <c r="C7" s="19" t="s">
        <v>53</v>
      </c>
      <c r="D7" s="18" t="s">
        <v>32</v>
      </c>
      <c r="E7" s="18" t="s">
        <v>33</v>
      </c>
      <c r="F7" s="13">
        <v>1</v>
      </c>
      <c r="G7" s="14" t="s">
        <v>38</v>
      </c>
      <c r="H7" s="14" t="s">
        <v>40</v>
      </c>
      <c r="I7" s="15">
        <v>36074</v>
      </c>
      <c r="J7" s="13">
        <f>IF(I7="","",DATEDIF(I7,$J$3,"Y"))</f>
        <v>21</v>
      </c>
      <c r="K7" s="14" t="s">
        <v>34</v>
      </c>
      <c r="L7" s="12" t="s">
        <v>48</v>
      </c>
      <c r="M7" s="22">
        <v>2</v>
      </c>
      <c r="N7" s="16" t="s">
        <v>36</v>
      </c>
      <c r="O7" s="12"/>
      <c r="P7" s="14" t="s">
        <v>45</v>
      </c>
      <c r="Q7" s="23">
        <f>IF(OR(B7="OMA",B7="OWA",B7="OF"),(IF(C7="一般",5400,IF(C7="大学生・大学院生",4500,3000)))*(1/3),(IF(C7="一般",5400,IF(C7="大学生・大学院生",4500,IF(C7="",0,3000)))))+300*M7</f>
        <v>5100</v>
      </c>
    </row>
    <row r="8" spans="1:17" x14ac:dyDescent="0.2">
      <c r="A8" s="17"/>
      <c r="B8" s="20"/>
      <c r="C8" s="20"/>
      <c r="D8" s="18"/>
      <c r="E8" s="18"/>
      <c r="F8" s="13">
        <v>2</v>
      </c>
      <c r="G8" s="14" t="s">
        <v>39</v>
      </c>
      <c r="H8" s="14" t="s">
        <v>41</v>
      </c>
      <c r="I8" s="15">
        <v>35796</v>
      </c>
      <c r="J8" s="13">
        <f>IF(I8="","",DATEDIF(I8,$J$3,"Y"))</f>
        <v>22</v>
      </c>
      <c r="K8" s="16" t="s">
        <v>35</v>
      </c>
      <c r="L8" s="12" t="s">
        <v>48</v>
      </c>
      <c r="M8" s="22"/>
      <c r="N8" s="16" t="s">
        <v>36</v>
      </c>
      <c r="O8" s="12"/>
      <c r="P8" s="14" t="s">
        <v>46</v>
      </c>
      <c r="Q8" s="23"/>
    </row>
    <row r="9" spans="1:17" x14ac:dyDescent="0.2">
      <c r="A9" s="17"/>
      <c r="B9" s="21"/>
      <c r="C9" s="21"/>
      <c r="D9" s="18"/>
      <c r="E9" s="18"/>
      <c r="F9" s="13">
        <v>3</v>
      </c>
      <c r="G9" s="14" t="s">
        <v>42</v>
      </c>
      <c r="H9" s="14" t="s">
        <v>43</v>
      </c>
      <c r="I9" s="15">
        <v>36514</v>
      </c>
      <c r="J9" s="13">
        <f t="shared" ref="J9:J99" si="0">IF(I9="","",DATEDIF(I9,$J$3,"Y"))</f>
        <v>20</v>
      </c>
      <c r="K9" s="16" t="s">
        <v>35</v>
      </c>
      <c r="L9" s="12" t="s">
        <v>48</v>
      </c>
      <c r="M9" s="22"/>
      <c r="N9" s="16" t="s">
        <v>37</v>
      </c>
      <c r="O9" s="14">
        <v>1234567</v>
      </c>
      <c r="P9" s="14" t="s">
        <v>47</v>
      </c>
      <c r="Q9" s="23"/>
    </row>
    <row r="10" spans="1:17" x14ac:dyDescent="0.2">
      <c r="A10" s="17">
        <v>1</v>
      </c>
      <c r="B10" s="24"/>
      <c r="C10" s="24"/>
      <c r="D10" s="22"/>
      <c r="E10" s="22"/>
      <c r="F10" s="13">
        <v>1</v>
      </c>
      <c r="G10" s="16"/>
      <c r="H10" s="16"/>
      <c r="I10" s="27"/>
      <c r="J10" s="13" t="str">
        <f t="shared" si="0"/>
        <v/>
      </c>
      <c r="K10" s="16" t="s">
        <v>29</v>
      </c>
      <c r="L10" s="28"/>
      <c r="M10" s="22"/>
      <c r="N10" s="16" t="s">
        <v>29</v>
      </c>
      <c r="O10" s="28"/>
      <c r="P10" s="16"/>
      <c r="Q10" s="23">
        <f t="shared" ref="Q10" si="1">IF(OR(B10="OMA",B10="OWA",B10="OF"),(IF(C10="一般",5400,IF(C10="大学生・大学院生",4500,3000)))*(1/3),(IF(C10="一般",5400,IF(C10="大学生・大学院生",4500,IF(C10="",0,3000)))))+300*M10</f>
        <v>0</v>
      </c>
    </row>
    <row r="11" spans="1:17" x14ac:dyDescent="0.2">
      <c r="A11" s="17"/>
      <c r="B11" s="25"/>
      <c r="C11" s="25"/>
      <c r="D11" s="22"/>
      <c r="E11" s="22"/>
      <c r="F11" s="13">
        <v>2</v>
      </c>
      <c r="G11" s="16"/>
      <c r="H11" s="16"/>
      <c r="I11" s="16"/>
      <c r="J11" s="13" t="str">
        <f t="shared" si="0"/>
        <v/>
      </c>
      <c r="K11" s="16" t="s">
        <v>29</v>
      </c>
      <c r="L11" s="28"/>
      <c r="M11" s="22"/>
      <c r="N11" s="16" t="s">
        <v>29</v>
      </c>
      <c r="O11" s="28"/>
      <c r="P11" s="16"/>
      <c r="Q11" s="23"/>
    </row>
    <row r="12" spans="1:17" x14ac:dyDescent="0.2">
      <c r="A12" s="17"/>
      <c r="B12" s="26"/>
      <c r="C12" s="26"/>
      <c r="D12" s="22"/>
      <c r="E12" s="22"/>
      <c r="F12" s="13">
        <v>3</v>
      </c>
      <c r="G12" s="16"/>
      <c r="H12" s="16"/>
      <c r="I12" s="16"/>
      <c r="J12" s="13" t="str">
        <f t="shared" si="0"/>
        <v/>
      </c>
      <c r="K12" s="16" t="s">
        <v>29</v>
      </c>
      <c r="L12" s="28"/>
      <c r="M12" s="22"/>
      <c r="N12" s="16" t="s">
        <v>29</v>
      </c>
      <c r="O12" s="28"/>
      <c r="P12" s="16"/>
      <c r="Q12" s="23"/>
    </row>
    <row r="13" spans="1:17" x14ac:dyDescent="0.2">
      <c r="A13" s="17">
        <v>2</v>
      </c>
      <c r="B13" s="24"/>
      <c r="C13" s="24"/>
      <c r="D13" s="22"/>
      <c r="E13" s="22"/>
      <c r="F13" s="13">
        <v>1</v>
      </c>
      <c r="G13" s="16"/>
      <c r="H13" s="16"/>
      <c r="I13" s="16"/>
      <c r="J13" s="13" t="str">
        <f t="shared" si="0"/>
        <v/>
      </c>
      <c r="K13" s="16" t="s">
        <v>29</v>
      </c>
      <c r="L13" s="28"/>
      <c r="M13" s="22"/>
      <c r="N13" s="16" t="s">
        <v>29</v>
      </c>
      <c r="O13" s="28"/>
      <c r="P13" s="16"/>
      <c r="Q13" s="23">
        <f t="shared" ref="Q13" si="2">IF(OR(B13="OMA",B13="OWA",B13="OF"),(IF(C13="一般",5400,IF(C13="大学生・大学院生",4500,3000)))*(1/3),(IF(C13="一般",5400,IF(C13="大学生・大学院生",4500,IF(C13="",0,3000)))))+300*M13</f>
        <v>0</v>
      </c>
    </row>
    <row r="14" spans="1:17" x14ac:dyDescent="0.2">
      <c r="A14" s="17"/>
      <c r="B14" s="25"/>
      <c r="C14" s="25"/>
      <c r="D14" s="22"/>
      <c r="E14" s="22"/>
      <c r="F14" s="13">
        <v>2</v>
      </c>
      <c r="G14" s="16"/>
      <c r="H14" s="16"/>
      <c r="I14" s="16"/>
      <c r="J14" s="13" t="str">
        <f t="shared" si="0"/>
        <v/>
      </c>
      <c r="K14" s="16" t="s">
        <v>29</v>
      </c>
      <c r="L14" s="28"/>
      <c r="M14" s="22"/>
      <c r="N14" s="16" t="s">
        <v>29</v>
      </c>
      <c r="O14" s="28"/>
      <c r="P14" s="16"/>
      <c r="Q14" s="23"/>
    </row>
    <row r="15" spans="1:17" x14ac:dyDescent="0.2">
      <c r="A15" s="17"/>
      <c r="B15" s="26"/>
      <c r="C15" s="26"/>
      <c r="D15" s="22"/>
      <c r="E15" s="22"/>
      <c r="F15" s="13">
        <v>3</v>
      </c>
      <c r="G15" s="16"/>
      <c r="H15" s="16"/>
      <c r="I15" s="16"/>
      <c r="J15" s="13" t="str">
        <f t="shared" si="0"/>
        <v/>
      </c>
      <c r="K15" s="16" t="s">
        <v>29</v>
      </c>
      <c r="L15" s="28"/>
      <c r="M15" s="22"/>
      <c r="N15" s="16" t="s">
        <v>29</v>
      </c>
      <c r="O15" s="28"/>
      <c r="P15" s="16"/>
      <c r="Q15" s="23"/>
    </row>
    <row r="16" spans="1:17" x14ac:dyDescent="0.2">
      <c r="A16" s="17">
        <v>3</v>
      </c>
      <c r="B16" s="24"/>
      <c r="C16" s="24"/>
      <c r="D16" s="22"/>
      <c r="E16" s="22"/>
      <c r="F16" s="13">
        <v>1</v>
      </c>
      <c r="G16" s="16"/>
      <c r="H16" s="16"/>
      <c r="I16" s="16"/>
      <c r="J16" s="13" t="str">
        <f t="shared" si="0"/>
        <v/>
      </c>
      <c r="K16" s="16" t="s">
        <v>29</v>
      </c>
      <c r="L16" s="28"/>
      <c r="M16" s="22"/>
      <c r="N16" s="16" t="s">
        <v>29</v>
      </c>
      <c r="O16" s="28"/>
      <c r="P16" s="16"/>
      <c r="Q16" s="23">
        <f t="shared" ref="Q16" si="3">IF(OR(B16="OMA",B16="OWA",B16="OF"),(IF(C16="一般",5400,IF(C16="大学生・大学院生",4500,3000)))*(1/3),(IF(C16="一般",5400,IF(C16="大学生・大学院生",4500,IF(C16="",0,3000)))))+300*M16</f>
        <v>0</v>
      </c>
    </row>
    <row r="17" spans="1:17" x14ac:dyDescent="0.2">
      <c r="A17" s="17"/>
      <c r="B17" s="25"/>
      <c r="C17" s="25"/>
      <c r="D17" s="22"/>
      <c r="E17" s="22"/>
      <c r="F17" s="13">
        <v>2</v>
      </c>
      <c r="G17" s="16"/>
      <c r="H17" s="16"/>
      <c r="I17" s="16"/>
      <c r="J17" s="13" t="str">
        <f t="shared" si="0"/>
        <v/>
      </c>
      <c r="K17" s="16" t="s">
        <v>29</v>
      </c>
      <c r="L17" s="28"/>
      <c r="M17" s="22"/>
      <c r="N17" s="16" t="s">
        <v>29</v>
      </c>
      <c r="O17" s="28"/>
      <c r="P17" s="16"/>
      <c r="Q17" s="23"/>
    </row>
    <row r="18" spans="1:17" x14ac:dyDescent="0.2">
      <c r="A18" s="17"/>
      <c r="B18" s="26"/>
      <c r="C18" s="26"/>
      <c r="D18" s="22"/>
      <c r="E18" s="22"/>
      <c r="F18" s="13">
        <v>3</v>
      </c>
      <c r="G18" s="16"/>
      <c r="H18" s="16"/>
      <c r="I18" s="16"/>
      <c r="J18" s="13" t="str">
        <f t="shared" si="0"/>
        <v/>
      </c>
      <c r="K18" s="16" t="s">
        <v>29</v>
      </c>
      <c r="L18" s="28"/>
      <c r="M18" s="22"/>
      <c r="N18" s="16" t="s">
        <v>29</v>
      </c>
      <c r="O18" s="28"/>
      <c r="P18" s="16"/>
      <c r="Q18" s="23"/>
    </row>
    <row r="19" spans="1:17" x14ac:dyDescent="0.2">
      <c r="A19" s="17">
        <v>4</v>
      </c>
      <c r="B19" s="24"/>
      <c r="C19" s="24"/>
      <c r="D19" s="22"/>
      <c r="E19" s="22"/>
      <c r="F19" s="13">
        <v>1</v>
      </c>
      <c r="G19" s="16"/>
      <c r="H19" s="16"/>
      <c r="I19" s="16"/>
      <c r="J19" s="13" t="str">
        <f t="shared" si="0"/>
        <v/>
      </c>
      <c r="K19" s="16" t="s">
        <v>29</v>
      </c>
      <c r="L19" s="28"/>
      <c r="M19" s="22"/>
      <c r="N19" s="16" t="s">
        <v>29</v>
      </c>
      <c r="O19" s="28"/>
      <c r="P19" s="16"/>
      <c r="Q19" s="23">
        <f t="shared" ref="Q19" si="4">IF(OR(B19="OMA",B19="OWA",B19="OF"),(IF(C19="一般",5400,IF(C19="大学生・大学院生",4500,3000)))*(1/3),(IF(C19="一般",5400,IF(C19="大学生・大学院生",4500,IF(C19="",0,3000)))))+300*M19</f>
        <v>0</v>
      </c>
    </row>
    <row r="20" spans="1:17" x14ac:dyDescent="0.2">
      <c r="A20" s="17"/>
      <c r="B20" s="25"/>
      <c r="C20" s="25"/>
      <c r="D20" s="22"/>
      <c r="E20" s="22"/>
      <c r="F20" s="13">
        <v>2</v>
      </c>
      <c r="G20" s="16"/>
      <c r="H20" s="16"/>
      <c r="I20" s="16"/>
      <c r="J20" s="13" t="str">
        <f t="shared" si="0"/>
        <v/>
      </c>
      <c r="K20" s="16" t="s">
        <v>29</v>
      </c>
      <c r="L20" s="28"/>
      <c r="M20" s="22"/>
      <c r="N20" s="16" t="s">
        <v>29</v>
      </c>
      <c r="O20" s="28"/>
      <c r="P20" s="16"/>
      <c r="Q20" s="23"/>
    </row>
    <row r="21" spans="1:17" x14ac:dyDescent="0.2">
      <c r="A21" s="17"/>
      <c r="B21" s="26"/>
      <c r="C21" s="26"/>
      <c r="D21" s="22"/>
      <c r="E21" s="22"/>
      <c r="F21" s="13">
        <v>3</v>
      </c>
      <c r="G21" s="16"/>
      <c r="H21" s="16"/>
      <c r="I21" s="16"/>
      <c r="J21" s="13" t="str">
        <f t="shared" si="0"/>
        <v/>
      </c>
      <c r="K21" s="16" t="s">
        <v>29</v>
      </c>
      <c r="L21" s="28"/>
      <c r="M21" s="22"/>
      <c r="N21" s="16" t="s">
        <v>29</v>
      </c>
      <c r="O21" s="28"/>
      <c r="P21" s="16"/>
      <c r="Q21" s="23"/>
    </row>
    <row r="22" spans="1:17" x14ac:dyDescent="0.2">
      <c r="A22" s="17">
        <v>5</v>
      </c>
      <c r="B22" s="24"/>
      <c r="C22" s="24"/>
      <c r="D22" s="22"/>
      <c r="E22" s="22"/>
      <c r="F22" s="13">
        <v>1</v>
      </c>
      <c r="G22" s="16"/>
      <c r="H22" s="16"/>
      <c r="I22" s="16"/>
      <c r="J22" s="13" t="str">
        <f t="shared" si="0"/>
        <v/>
      </c>
      <c r="K22" s="16" t="s">
        <v>29</v>
      </c>
      <c r="L22" s="28"/>
      <c r="M22" s="22"/>
      <c r="N22" s="16" t="s">
        <v>29</v>
      </c>
      <c r="O22" s="28"/>
      <c r="P22" s="16"/>
      <c r="Q22" s="23">
        <f t="shared" ref="Q22" si="5">IF(OR(B22="OMA",B22="OWA",B22="OF"),(IF(C22="一般",5400,IF(C22="大学生・大学院生",4500,3000)))*(1/3),(IF(C22="一般",5400,IF(C22="大学生・大学院生",4500,IF(C22="",0,3000)))))+300*M22</f>
        <v>0</v>
      </c>
    </row>
    <row r="23" spans="1:17" x14ac:dyDescent="0.2">
      <c r="A23" s="17"/>
      <c r="B23" s="25"/>
      <c r="C23" s="25"/>
      <c r="D23" s="22"/>
      <c r="E23" s="22"/>
      <c r="F23" s="13">
        <v>2</v>
      </c>
      <c r="G23" s="16"/>
      <c r="H23" s="16"/>
      <c r="I23" s="16"/>
      <c r="J23" s="13" t="str">
        <f t="shared" si="0"/>
        <v/>
      </c>
      <c r="K23" s="16" t="s">
        <v>29</v>
      </c>
      <c r="L23" s="28"/>
      <c r="M23" s="22"/>
      <c r="N23" s="16" t="s">
        <v>29</v>
      </c>
      <c r="O23" s="28"/>
      <c r="P23" s="16"/>
      <c r="Q23" s="23"/>
    </row>
    <row r="24" spans="1:17" x14ac:dyDescent="0.2">
      <c r="A24" s="17"/>
      <c r="B24" s="26"/>
      <c r="C24" s="26"/>
      <c r="D24" s="22"/>
      <c r="E24" s="22"/>
      <c r="F24" s="13">
        <v>3</v>
      </c>
      <c r="G24" s="16"/>
      <c r="H24" s="16"/>
      <c r="I24" s="16"/>
      <c r="J24" s="13" t="str">
        <f t="shared" si="0"/>
        <v/>
      </c>
      <c r="K24" s="16" t="s">
        <v>29</v>
      </c>
      <c r="L24" s="28"/>
      <c r="M24" s="22"/>
      <c r="N24" s="16" t="s">
        <v>29</v>
      </c>
      <c r="O24" s="28"/>
      <c r="P24" s="16"/>
      <c r="Q24" s="23"/>
    </row>
    <row r="25" spans="1:17" x14ac:dyDescent="0.2">
      <c r="A25" s="17">
        <v>6</v>
      </c>
      <c r="B25" s="24"/>
      <c r="C25" s="24"/>
      <c r="D25" s="22"/>
      <c r="E25" s="22"/>
      <c r="F25" s="13">
        <v>1</v>
      </c>
      <c r="G25" s="16"/>
      <c r="H25" s="16"/>
      <c r="I25" s="16"/>
      <c r="J25" s="13" t="str">
        <f t="shared" si="0"/>
        <v/>
      </c>
      <c r="K25" s="16" t="s">
        <v>29</v>
      </c>
      <c r="L25" s="28"/>
      <c r="M25" s="22"/>
      <c r="N25" s="16" t="s">
        <v>29</v>
      </c>
      <c r="O25" s="28"/>
      <c r="P25" s="16"/>
      <c r="Q25" s="23">
        <f t="shared" ref="Q25" si="6">IF(OR(B25="OMA",B25="OWA",B25="OF"),(IF(C25="一般",5400,IF(C25="大学生・大学院生",4500,3000)))*(1/3),(IF(C25="一般",5400,IF(C25="大学生・大学院生",4500,IF(C25="",0,3000)))))+300*M25</f>
        <v>0</v>
      </c>
    </row>
    <row r="26" spans="1:17" x14ac:dyDescent="0.2">
      <c r="A26" s="17"/>
      <c r="B26" s="25"/>
      <c r="C26" s="25"/>
      <c r="D26" s="22"/>
      <c r="E26" s="22"/>
      <c r="F26" s="13">
        <v>2</v>
      </c>
      <c r="G26" s="16"/>
      <c r="H26" s="16"/>
      <c r="I26" s="16"/>
      <c r="J26" s="13" t="str">
        <f t="shared" si="0"/>
        <v/>
      </c>
      <c r="K26" s="16" t="s">
        <v>29</v>
      </c>
      <c r="L26" s="28"/>
      <c r="M26" s="22"/>
      <c r="N26" s="16" t="s">
        <v>29</v>
      </c>
      <c r="O26" s="28"/>
      <c r="P26" s="16"/>
      <c r="Q26" s="23"/>
    </row>
    <row r="27" spans="1:17" x14ac:dyDescent="0.2">
      <c r="A27" s="17"/>
      <c r="B27" s="26"/>
      <c r="C27" s="26"/>
      <c r="D27" s="22"/>
      <c r="E27" s="22"/>
      <c r="F27" s="13">
        <v>3</v>
      </c>
      <c r="G27" s="16"/>
      <c r="H27" s="16"/>
      <c r="I27" s="16"/>
      <c r="J27" s="13" t="str">
        <f t="shared" si="0"/>
        <v/>
      </c>
      <c r="K27" s="16" t="s">
        <v>29</v>
      </c>
      <c r="L27" s="28"/>
      <c r="M27" s="22"/>
      <c r="N27" s="16" t="s">
        <v>29</v>
      </c>
      <c r="O27" s="28"/>
      <c r="P27" s="16"/>
      <c r="Q27" s="23"/>
    </row>
    <row r="28" spans="1:17" x14ac:dyDescent="0.2">
      <c r="A28" s="17">
        <v>7</v>
      </c>
      <c r="B28" s="24"/>
      <c r="C28" s="24"/>
      <c r="D28" s="22"/>
      <c r="E28" s="22"/>
      <c r="F28" s="13">
        <v>1</v>
      </c>
      <c r="G28" s="16"/>
      <c r="H28" s="16"/>
      <c r="I28" s="16"/>
      <c r="J28" s="13" t="str">
        <f t="shared" si="0"/>
        <v/>
      </c>
      <c r="K28" s="16" t="s">
        <v>29</v>
      </c>
      <c r="L28" s="28"/>
      <c r="M28" s="22"/>
      <c r="N28" s="16" t="s">
        <v>29</v>
      </c>
      <c r="O28" s="28"/>
      <c r="P28" s="16"/>
      <c r="Q28" s="23">
        <f t="shared" ref="Q28" si="7">IF(OR(B28="OMA",B28="OWA",B28="OF"),(IF(C28="一般",5400,IF(C28="大学生・大学院生",4500,3000)))*(1/3),(IF(C28="一般",5400,IF(C28="大学生・大学院生",4500,IF(C28="",0,3000)))))+300*M28</f>
        <v>0</v>
      </c>
    </row>
    <row r="29" spans="1:17" x14ac:dyDescent="0.2">
      <c r="A29" s="17"/>
      <c r="B29" s="25"/>
      <c r="C29" s="25"/>
      <c r="D29" s="22"/>
      <c r="E29" s="22"/>
      <c r="F29" s="13">
        <v>2</v>
      </c>
      <c r="G29" s="16"/>
      <c r="H29" s="16"/>
      <c r="I29" s="16"/>
      <c r="J29" s="13" t="str">
        <f t="shared" si="0"/>
        <v/>
      </c>
      <c r="K29" s="16" t="s">
        <v>29</v>
      </c>
      <c r="L29" s="28"/>
      <c r="M29" s="22"/>
      <c r="N29" s="16" t="s">
        <v>29</v>
      </c>
      <c r="O29" s="28"/>
      <c r="P29" s="16"/>
      <c r="Q29" s="23"/>
    </row>
    <row r="30" spans="1:17" x14ac:dyDescent="0.2">
      <c r="A30" s="17"/>
      <c r="B30" s="26"/>
      <c r="C30" s="26"/>
      <c r="D30" s="22"/>
      <c r="E30" s="22"/>
      <c r="F30" s="13">
        <v>3</v>
      </c>
      <c r="G30" s="16"/>
      <c r="H30" s="16"/>
      <c r="I30" s="16"/>
      <c r="J30" s="13" t="str">
        <f t="shared" si="0"/>
        <v/>
      </c>
      <c r="K30" s="16" t="s">
        <v>29</v>
      </c>
      <c r="L30" s="28"/>
      <c r="M30" s="22"/>
      <c r="N30" s="16" t="s">
        <v>29</v>
      </c>
      <c r="O30" s="28"/>
      <c r="P30" s="16"/>
      <c r="Q30" s="23"/>
    </row>
    <row r="31" spans="1:17" x14ac:dyDescent="0.2">
      <c r="A31" s="17">
        <v>8</v>
      </c>
      <c r="B31" s="24"/>
      <c r="C31" s="24"/>
      <c r="D31" s="22"/>
      <c r="E31" s="22"/>
      <c r="F31" s="13">
        <v>1</v>
      </c>
      <c r="G31" s="16"/>
      <c r="H31" s="16"/>
      <c r="I31" s="16"/>
      <c r="J31" s="13" t="str">
        <f t="shared" si="0"/>
        <v/>
      </c>
      <c r="K31" s="16" t="s">
        <v>29</v>
      </c>
      <c r="L31" s="28"/>
      <c r="M31" s="22"/>
      <c r="N31" s="16" t="s">
        <v>29</v>
      </c>
      <c r="O31" s="28"/>
      <c r="P31" s="16"/>
      <c r="Q31" s="23">
        <f t="shared" ref="Q31" si="8">IF(OR(B31="OMA",B31="OWA",B31="OF"),(IF(C31="一般",5400,IF(C31="大学生・大学院生",4500,3000)))*(1/3),(IF(C31="一般",5400,IF(C31="大学生・大学院生",4500,IF(C31="",0,3000)))))+300*M31</f>
        <v>0</v>
      </c>
    </row>
    <row r="32" spans="1:17" x14ac:dyDescent="0.2">
      <c r="A32" s="17"/>
      <c r="B32" s="25"/>
      <c r="C32" s="25"/>
      <c r="D32" s="22"/>
      <c r="E32" s="22"/>
      <c r="F32" s="13">
        <v>2</v>
      </c>
      <c r="G32" s="16"/>
      <c r="H32" s="16"/>
      <c r="I32" s="16"/>
      <c r="J32" s="13" t="str">
        <f t="shared" si="0"/>
        <v/>
      </c>
      <c r="K32" s="16" t="s">
        <v>29</v>
      </c>
      <c r="L32" s="28"/>
      <c r="M32" s="22"/>
      <c r="N32" s="16" t="s">
        <v>29</v>
      </c>
      <c r="O32" s="28"/>
      <c r="P32" s="16"/>
      <c r="Q32" s="23"/>
    </row>
    <row r="33" spans="1:17" x14ac:dyDescent="0.2">
      <c r="A33" s="17"/>
      <c r="B33" s="26"/>
      <c r="C33" s="26"/>
      <c r="D33" s="22"/>
      <c r="E33" s="22"/>
      <c r="F33" s="13">
        <v>3</v>
      </c>
      <c r="G33" s="16"/>
      <c r="H33" s="16"/>
      <c r="I33" s="16"/>
      <c r="J33" s="13" t="str">
        <f t="shared" si="0"/>
        <v/>
      </c>
      <c r="K33" s="16" t="s">
        <v>29</v>
      </c>
      <c r="L33" s="28"/>
      <c r="M33" s="22"/>
      <c r="N33" s="16" t="s">
        <v>29</v>
      </c>
      <c r="O33" s="28"/>
      <c r="P33" s="16"/>
      <c r="Q33" s="23"/>
    </row>
    <row r="34" spans="1:17" x14ac:dyDescent="0.2">
      <c r="A34" s="17">
        <v>9</v>
      </c>
      <c r="B34" s="24"/>
      <c r="C34" s="24"/>
      <c r="D34" s="22"/>
      <c r="E34" s="22"/>
      <c r="F34" s="13">
        <v>1</v>
      </c>
      <c r="G34" s="16"/>
      <c r="H34" s="16"/>
      <c r="I34" s="16"/>
      <c r="J34" s="13" t="str">
        <f t="shared" si="0"/>
        <v/>
      </c>
      <c r="K34" s="16" t="s">
        <v>29</v>
      </c>
      <c r="L34" s="28"/>
      <c r="M34" s="22"/>
      <c r="N34" s="16" t="s">
        <v>29</v>
      </c>
      <c r="O34" s="28"/>
      <c r="P34" s="16"/>
      <c r="Q34" s="23">
        <f t="shared" ref="Q34" si="9">IF(OR(B34="OMA",B34="OWA",B34="OF"),(IF(C34="一般",5400,IF(C34="大学生・大学院生",4500,3000)))*(1/3),(IF(C34="一般",5400,IF(C34="大学生・大学院生",4500,IF(C34="",0,3000)))))+300*M34</f>
        <v>0</v>
      </c>
    </row>
    <row r="35" spans="1:17" x14ac:dyDescent="0.2">
      <c r="A35" s="17"/>
      <c r="B35" s="25"/>
      <c r="C35" s="25"/>
      <c r="D35" s="22"/>
      <c r="E35" s="22"/>
      <c r="F35" s="13">
        <v>2</v>
      </c>
      <c r="G35" s="16"/>
      <c r="H35" s="16"/>
      <c r="I35" s="16"/>
      <c r="J35" s="13" t="str">
        <f t="shared" si="0"/>
        <v/>
      </c>
      <c r="K35" s="16" t="s">
        <v>29</v>
      </c>
      <c r="L35" s="28"/>
      <c r="M35" s="22"/>
      <c r="N35" s="16" t="s">
        <v>29</v>
      </c>
      <c r="O35" s="28"/>
      <c r="P35" s="16"/>
      <c r="Q35" s="23"/>
    </row>
    <row r="36" spans="1:17" x14ac:dyDescent="0.2">
      <c r="A36" s="17"/>
      <c r="B36" s="26"/>
      <c r="C36" s="26"/>
      <c r="D36" s="22"/>
      <c r="E36" s="22"/>
      <c r="F36" s="13">
        <v>3</v>
      </c>
      <c r="G36" s="16"/>
      <c r="H36" s="16"/>
      <c r="I36" s="16"/>
      <c r="J36" s="13" t="str">
        <f t="shared" si="0"/>
        <v/>
      </c>
      <c r="K36" s="16" t="s">
        <v>29</v>
      </c>
      <c r="L36" s="28"/>
      <c r="M36" s="22"/>
      <c r="N36" s="16" t="s">
        <v>29</v>
      </c>
      <c r="O36" s="28"/>
      <c r="P36" s="16"/>
      <c r="Q36" s="23"/>
    </row>
    <row r="37" spans="1:17" x14ac:dyDescent="0.2">
      <c r="A37" s="17">
        <v>10</v>
      </c>
      <c r="B37" s="24"/>
      <c r="C37" s="24"/>
      <c r="D37" s="22"/>
      <c r="E37" s="22"/>
      <c r="F37" s="13">
        <v>1</v>
      </c>
      <c r="G37" s="16"/>
      <c r="H37" s="16"/>
      <c r="I37" s="16"/>
      <c r="J37" s="13" t="str">
        <f t="shared" si="0"/>
        <v/>
      </c>
      <c r="K37" s="16" t="s">
        <v>29</v>
      </c>
      <c r="L37" s="28"/>
      <c r="M37" s="22"/>
      <c r="N37" s="16" t="s">
        <v>29</v>
      </c>
      <c r="O37" s="28"/>
      <c r="P37" s="16"/>
      <c r="Q37" s="23">
        <f t="shared" ref="Q37" si="10">IF(OR(B37="OMA",B37="OWA",B37="OF"),(IF(C37="一般",5400,IF(C37="大学生・大学院生",4500,3000)))*(1/3),(IF(C37="一般",5400,IF(C37="大学生・大学院生",4500,IF(C37="",0,3000)))))+300*M37</f>
        <v>0</v>
      </c>
    </row>
    <row r="38" spans="1:17" x14ac:dyDescent="0.2">
      <c r="A38" s="17"/>
      <c r="B38" s="25"/>
      <c r="C38" s="25"/>
      <c r="D38" s="22"/>
      <c r="E38" s="22"/>
      <c r="F38" s="13">
        <v>2</v>
      </c>
      <c r="G38" s="16"/>
      <c r="H38" s="16"/>
      <c r="I38" s="16"/>
      <c r="J38" s="13" t="str">
        <f t="shared" si="0"/>
        <v/>
      </c>
      <c r="K38" s="16" t="s">
        <v>29</v>
      </c>
      <c r="L38" s="28"/>
      <c r="M38" s="22"/>
      <c r="N38" s="16" t="s">
        <v>29</v>
      </c>
      <c r="O38" s="28"/>
      <c r="P38" s="16"/>
      <c r="Q38" s="23"/>
    </row>
    <row r="39" spans="1:17" x14ac:dyDescent="0.2">
      <c r="A39" s="17"/>
      <c r="B39" s="26"/>
      <c r="C39" s="26"/>
      <c r="D39" s="22"/>
      <c r="E39" s="22"/>
      <c r="F39" s="13">
        <v>3</v>
      </c>
      <c r="G39" s="16"/>
      <c r="H39" s="16"/>
      <c r="I39" s="16"/>
      <c r="J39" s="13" t="str">
        <f t="shared" si="0"/>
        <v/>
      </c>
      <c r="K39" s="16" t="s">
        <v>29</v>
      </c>
      <c r="L39" s="28"/>
      <c r="M39" s="22"/>
      <c r="N39" s="16" t="s">
        <v>29</v>
      </c>
      <c r="O39" s="28"/>
      <c r="P39" s="16"/>
      <c r="Q39" s="23"/>
    </row>
    <row r="40" spans="1:17" x14ac:dyDescent="0.2">
      <c r="A40" s="17">
        <v>11</v>
      </c>
      <c r="B40" s="24"/>
      <c r="C40" s="24"/>
      <c r="D40" s="22"/>
      <c r="E40" s="22"/>
      <c r="F40" s="13">
        <v>1</v>
      </c>
      <c r="G40" s="16"/>
      <c r="H40" s="16"/>
      <c r="I40" s="16"/>
      <c r="J40" s="13" t="str">
        <f t="shared" si="0"/>
        <v/>
      </c>
      <c r="K40" s="16" t="s">
        <v>29</v>
      </c>
      <c r="L40" s="28"/>
      <c r="M40" s="22"/>
      <c r="N40" s="16" t="s">
        <v>29</v>
      </c>
      <c r="O40" s="28"/>
      <c r="P40" s="16"/>
      <c r="Q40" s="23">
        <f t="shared" ref="Q40" si="11">IF(OR(B40="OMA",B40="OWA",B40="OF"),(IF(C40="一般",5400,IF(C40="大学生・大学院生",4500,3000)))*(1/3),(IF(C40="一般",5400,IF(C40="大学生・大学院生",4500,IF(C40="",0,3000)))))+300*M40</f>
        <v>0</v>
      </c>
    </row>
    <row r="41" spans="1:17" x14ac:dyDescent="0.2">
      <c r="A41" s="17"/>
      <c r="B41" s="25"/>
      <c r="C41" s="25"/>
      <c r="D41" s="22"/>
      <c r="E41" s="22"/>
      <c r="F41" s="13">
        <v>2</v>
      </c>
      <c r="G41" s="16"/>
      <c r="H41" s="16"/>
      <c r="I41" s="16"/>
      <c r="J41" s="13" t="str">
        <f t="shared" si="0"/>
        <v/>
      </c>
      <c r="K41" s="16" t="s">
        <v>29</v>
      </c>
      <c r="L41" s="28"/>
      <c r="M41" s="22"/>
      <c r="N41" s="16" t="s">
        <v>29</v>
      </c>
      <c r="O41" s="28"/>
      <c r="P41" s="16"/>
      <c r="Q41" s="23"/>
    </row>
    <row r="42" spans="1:17" x14ac:dyDescent="0.2">
      <c r="A42" s="17"/>
      <c r="B42" s="26"/>
      <c r="C42" s="26"/>
      <c r="D42" s="22"/>
      <c r="E42" s="22"/>
      <c r="F42" s="13">
        <v>3</v>
      </c>
      <c r="G42" s="16"/>
      <c r="H42" s="16"/>
      <c r="I42" s="16"/>
      <c r="J42" s="13" t="str">
        <f t="shared" si="0"/>
        <v/>
      </c>
      <c r="K42" s="16" t="s">
        <v>29</v>
      </c>
      <c r="L42" s="28"/>
      <c r="M42" s="22"/>
      <c r="N42" s="16" t="s">
        <v>29</v>
      </c>
      <c r="O42" s="28"/>
      <c r="P42" s="16"/>
      <c r="Q42" s="23"/>
    </row>
    <row r="43" spans="1:17" x14ac:dyDescent="0.2">
      <c r="A43" s="17">
        <v>12</v>
      </c>
      <c r="B43" s="24"/>
      <c r="C43" s="24"/>
      <c r="D43" s="22"/>
      <c r="E43" s="22"/>
      <c r="F43" s="13">
        <v>1</v>
      </c>
      <c r="G43" s="16"/>
      <c r="H43" s="16"/>
      <c r="I43" s="16"/>
      <c r="J43" s="13" t="str">
        <f t="shared" si="0"/>
        <v/>
      </c>
      <c r="K43" s="16" t="s">
        <v>29</v>
      </c>
      <c r="L43" s="28"/>
      <c r="M43" s="22"/>
      <c r="N43" s="16" t="s">
        <v>29</v>
      </c>
      <c r="O43" s="28"/>
      <c r="P43" s="16"/>
      <c r="Q43" s="23">
        <f t="shared" ref="Q43" si="12">IF(OR(B43="OMA",B43="OWA",B43="OF"),(IF(C43="一般",5400,IF(C43="大学生・大学院生",4500,3000)))*(1/3),(IF(C43="一般",5400,IF(C43="大学生・大学院生",4500,IF(C43="",0,3000)))))+300*M43</f>
        <v>0</v>
      </c>
    </row>
    <row r="44" spans="1:17" x14ac:dyDescent="0.2">
      <c r="A44" s="17"/>
      <c r="B44" s="25"/>
      <c r="C44" s="25"/>
      <c r="D44" s="22"/>
      <c r="E44" s="22"/>
      <c r="F44" s="13">
        <v>2</v>
      </c>
      <c r="G44" s="16"/>
      <c r="H44" s="16"/>
      <c r="I44" s="16"/>
      <c r="J44" s="13" t="str">
        <f t="shared" si="0"/>
        <v/>
      </c>
      <c r="K44" s="16" t="s">
        <v>29</v>
      </c>
      <c r="L44" s="28"/>
      <c r="M44" s="22"/>
      <c r="N44" s="16" t="s">
        <v>29</v>
      </c>
      <c r="O44" s="28"/>
      <c r="P44" s="16"/>
      <c r="Q44" s="23"/>
    </row>
    <row r="45" spans="1:17" x14ac:dyDescent="0.2">
      <c r="A45" s="17"/>
      <c r="B45" s="26"/>
      <c r="C45" s="26"/>
      <c r="D45" s="22"/>
      <c r="E45" s="22"/>
      <c r="F45" s="13">
        <v>3</v>
      </c>
      <c r="G45" s="16"/>
      <c r="H45" s="16"/>
      <c r="I45" s="16"/>
      <c r="J45" s="13" t="str">
        <f t="shared" si="0"/>
        <v/>
      </c>
      <c r="K45" s="16" t="s">
        <v>29</v>
      </c>
      <c r="L45" s="28"/>
      <c r="M45" s="22"/>
      <c r="N45" s="16" t="s">
        <v>29</v>
      </c>
      <c r="O45" s="28"/>
      <c r="P45" s="16"/>
      <c r="Q45" s="23"/>
    </row>
    <row r="46" spans="1:17" x14ac:dyDescent="0.2">
      <c r="A46" s="17">
        <v>13</v>
      </c>
      <c r="B46" s="24"/>
      <c r="C46" s="24"/>
      <c r="D46" s="22"/>
      <c r="E46" s="22"/>
      <c r="F46" s="13">
        <v>1</v>
      </c>
      <c r="G46" s="16"/>
      <c r="H46" s="16"/>
      <c r="I46" s="16"/>
      <c r="J46" s="13" t="str">
        <f t="shared" si="0"/>
        <v/>
      </c>
      <c r="K46" s="16" t="s">
        <v>29</v>
      </c>
      <c r="L46" s="28"/>
      <c r="M46" s="22"/>
      <c r="N46" s="16" t="s">
        <v>29</v>
      </c>
      <c r="O46" s="28"/>
      <c r="P46" s="16"/>
      <c r="Q46" s="23">
        <f t="shared" ref="Q46" si="13">IF(OR(B46="OMA",B46="OWA",B46="OF"),(IF(C46="一般",5400,IF(C46="大学生・大学院生",4500,3000)))*(1/3),(IF(C46="一般",5400,IF(C46="大学生・大学院生",4500,IF(C46="",0,3000)))))+300*M46</f>
        <v>0</v>
      </c>
    </row>
    <row r="47" spans="1:17" x14ac:dyDescent="0.2">
      <c r="A47" s="17"/>
      <c r="B47" s="25"/>
      <c r="C47" s="25"/>
      <c r="D47" s="22"/>
      <c r="E47" s="22"/>
      <c r="F47" s="13">
        <v>2</v>
      </c>
      <c r="G47" s="16"/>
      <c r="H47" s="16"/>
      <c r="I47" s="16"/>
      <c r="J47" s="13" t="str">
        <f t="shared" si="0"/>
        <v/>
      </c>
      <c r="K47" s="16" t="s">
        <v>29</v>
      </c>
      <c r="L47" s="28"/>
      <c r="M47" s="22"/>
      <c r="N47" s="16" t="s">
        <v>29</v>
      </c>
      <c r="O47" s="28"/>
      <c r="P47" s="16"/>
      <c r="Q47" s="23"/>
    </row>
    <row r="48" spans="1:17" x14ac:dyDescent="0.2">
      <c r="A48" s="17"/>
      <c r="B48" s="26"/>
      <c r="C48" s="26"/>
      <c r="D48" s="22"/>
      <c r="E48" s="22"/>
      <c r="F48" s="13">
        <v>3</v>
      </c>
      <c r="G48" s="16"/>
      <c r="H48" s="16"/>
      <c r="I48" s="16"/>
      <c r="J48" s="13" t="str">
        <f t="shared" si="0"/>
        <v/>
      </c>
      <c r="K48" s="16" t="s">
        <v>29</v>
      </c>
      <c r="L48" s="28"/>
      <c r="M48" s="22"/>
      <c r="N48" s="16" t="s">
        <v>29</v>
      </c>
      <c r="O48" s="28"/>
      <c r="P48" s="16"/>
      <c r="Q48" s="23"/>
    </row>
    <row r="49" spans="1:17" x14ac:dyDescent="0.2">
      <c r="A49" s="17">
        <v>14</v>
      </c>
      <c r="B49" s="24"/>
      <c r="C49" s="24"/>
      <c r="D49" s="22"/>
      <c r="E49" s="22"/>
      <c r="F49" s="13">
        <v>1</v>
      </c>
      <c r="G49" s="16"/>
      <c r="H49" s="16"/>
      <c r="I49" s="16"/>
      <c r="J49" s="13" t="str">
        <f t="shared" si="0"/>
        <v/>
      </c>
      <c r="K49" s="16" t="s">
        <v>29</v>
      </c>
      <c r="L49" s="28"/>
      <c r="M49" s="22"/>
      <c r="N49" s="16" t="s">
        <v>29</v>
      </c>
      <c r="O49" s="28"/>
      <c r="P49" s="16"/>
      <c r="Q49" s="23">
        <f t="shared" ref="Q49" si="14">IF(OR(B49="OMA",B49="OWA",B49="OF"),(IF(C49="一般",5400,IF(C49="大学生・大学院生",4500,3000)))*(1/3),(IF(C49="一般",5400,IF(C49="大学生・大学院生",4500,IF(C49="",0,3000)))))+300*M49</f>
        <v>0</v>
      </c>
    </row>
    <row r="50" spans="1:17" x14ac:dyDescent="0.2">
      <c r="A50" s="17"/>
      <c r="B50" s="25"/>
      <c r="C50" s="25"/>
      <c r="D50" s="22"/>
      <c r="E50" s="22"/>
      <c r="F50" s="13">
        <v>2</v>
      </c>
      <c r="G50" s="16"/>
      <c r="H50" s="16"/>
      <c r="I50" s="16"/>
      <c r="J50" s="13" t="str">
        <f t="shared" si="0"/>
        <v/>
      </c>
      <c r="K50" s="16" t="s">
        <v>29</v>
      </c>
      <c r="L50" s="28"/>
      <c r="M50" s="22"/>
      <c r="N50" s="16" t="s">
        <v>29</v>
      </c>
      <c r="O50" s="28"/>
      <c r="P50" s="16"/>
      <c r="Q50" s="23"/>
    </row>
    <row r="51" spans="1:17" x14ac:dyDescent="0.2">
      <c r="A51" s="17"/>
      <c r="B51" s="26"/>
      <c r="C51" s="26"/>
      <c r="D51" s="22"/>
      <c r="E51" s="22"/>
      <c r="F51" s="13">
        <v>3</v>
      </c>
      <c r="G51" s="16"/>
      <c r="H51" s="16"/>
      <c r="I51" s="16"/>
      <c r="J51" s="13" t="str">
        <f t="shared" si="0"/>
        <v/>
      </c>
      <c r="K51" s="16" t="s">
        <v>29</v>
      </c>
      <c r="L51" s="28"/>
      <c r="M51" s="22"/>
      <c r="N51" s="16" t="s">
        <v>29</v>
      </c>
      <c r="O51" s="28"/>
      <c r="P51" s="16"/>
      <c r="Q51" s="23"/>
    </row>
    <row r="52" spans="1:17" x14ac:dyDescent="0.2">
      <c r="A52" s="17">
        <v>15</v>
      </c>
      <c r="B52" s="24"/>
      <c r="C52" s="24"/>
      <c r="D52" s="22"/>
      <c r="E52" s="22"/>
      <c r="F52" s="13">
        <v>1</v>
      </c>
      <c r="G52" s="16"/>
      <c r="H52" s="16"/>
      <c r="I52" s="16"/>
      <c r="J52" s="13" t="str">
        <f t="shared" si="0"/>
        <v/>
      </c>
      <c r="K52" s="16" t="s">
        <v>29</v>
      </c>
      <c r="L52" s="28"/>
      <c r="M52" s="22"/>
      <c r="N52" s="16" t="s">
        <v>29</v>
      </c>
      <c r="O52" s="28"/>
      <c r="P52" s="16"/>
      <c r="Q52" s="23">
        <f t="shared" ref="Q52" si="15">IF(OR(B52="OMA",B52="OWA",B52="OF"),(IF(C52="一般",5400,IF(C52="大学生・大学院生",4500,3000)))*(1/3),(IF(C52="一般",5400,IF(C52="大学生・大学院生",4500,IF(C52="",0,3000)))))+300*M52</f>
        <v>0</v>
      </c>
    </row>
    <row r="53" spans="1:17" x14ac:dyDescent="0.2">
      <c r="A53" s="17"/>
      <c r="B53" s="25"/>
      <c r="C53" s="25"/>
      <c r="D53" s="22"/>
      <c r="E53" s="22"/>
      <c r="F53" s="13">
        <v>2</v>
      </c>
      <c r="G53" s="16"/>
      <c r="H53" s="16"/>
      <c r="I53" s="16"/>
      <c r="J53" s="13" t="str">
        <f t="shared" si="0"/>
        <v/>
      </c>
      <c r="K53" s="16" t="s">
        <v>29</v>
      </c>
      <c r="L53" s="28"/>
      <c r="M53" s="22"/>
      <c r="N53" s="16" t="s">
        <v>29</v>
      </c>
      <c r="O53" s="28"/>
      <c r="P53" s="16"/>
      <c r="Q53" s="23"/>
    </row>
    <row r="54" spans="1:17" x14ac:dyDescent="0.2">
      <c r="A54" s="17"/>
      <c r="B54" s="26"/>
      <c r="C54" s="26"/>
      <c r="D54" s="22"/>
      <c r="E54" s="22"/>
      <c r="F54" s="13">
        <v>3</v>
      </c>
      <c r="G54" s="16"/>
      <c r="H54" s="16"/>
      <c r="I54" s="16"/>
      <c r="J54" s="13" t="str">
        <f t="shared" si="0"/>
        <v/>
      </c>
      <c r="K54" s="16" t="s">
        <v>29</v>
      </c>
      <c r="L54" s="28"/>
      <c r="M54" s="22"/>
      <c r="N54" s="16" t="s">
        <v>29</v>
      </c>
      <c r="O54" s="28"/>
      <c r="P54" s="16"/>
      <c r="Q54" s="23"/>
    </row>
    <row r="55" spans="1:17" x14ac:dyDescent="0.2">
      <c r="A55" s="17">
        <v>16</v>
      </c>
      <c r="B55" s="24"/>
      <c r="C55" s="24"/>
      <c r="D55" s="22"/>
      <c r="E55" s="22"/>
      <c r="F55" s="13">
        <v>1</v>
      </c>
      <c r="G55" s="16"/>
      <c r="H55" s="16"/>
      <c r="I55" s="16"/>
      <c r="J55" s="13" t="str">
        <f t="shared" si="0"/>
        <v/>
      </c>
      <c r="K55" s="16" t="s">
        <v>29</v>
      </c>
      <c r="L55" s="28"/>
      <c r="M55" s="22"/>
      <c r="N55" s="16" t="s">
        <v>29</v>
      </c>
      <c r="O55" s="28"/>
      <c r="P55" s="16"/>
      <c r="Q55" s="23">
        <f t="shared" ref="Q55" si="16">IF(OR(B55="OMA",B55="OWA",B55="OF"),(IF(C55="一般",5400,IF(C55="大学生・大学院生",4500,3000)))*(1/3),(IF(C55="一般",5400,IF(C55="大学生・大学院生",4500,IF(C55="",0,3000)))))+300*M55</f>
        <v>0</v>
      </c>
    </row>
    <row r="56" spans="1:17" x14ac:dyDescent="0.2">
      <c r="A56" s="17"/>
      <c r="B56" s="25"/>
      <c r="C56" s="25"/>
      <c r="D56" s="22"/>
      <c r="E56" s="22"/>
      <c r="F56" s="13">
        <v>2</v>
      </c>
      <c r="G56" s="16"/>
      <c r="H56" s="16"/>
      <c r="I56" s="16"/>
      <c r="J56" s="13" t="str">
        <f t="shared" si="0"/>
        <v/>
      </c>
      <c r="K56" s="16" t="s">
        <v>29</v>
      </c>
      <c r="L56" s="28"/>
      <c r="M56" s="22"/>
      <c r="N56" s="16" t="s">
        <v>29</v>
      </c>
      <c r="O56" s="28"/>
      <c r="P56" s="16"/>
      <c r="Q56" s="23"/>
    </row>
    <row r="57" spans="1:17" x14ac:dyDescent="0.2">
      <c r="A57" s="17"/>
      <c r="B57" s="26"/>
      <c r="C57" s="26"/>
      <c r="D57" s="22"/>
      <c r="E57" s="22"/>
      <c r="F57" s="13">
        <v>3</v>
      </c>
      <c r="G57" s="16"/>
      <c r="H57" s="16"/>
      <c r="I57" s="16"/>
      <c r="J57" s="13" t="str">
        <f t="shared" si="0"/>
        <v/>
      </c>
      <c r="K57" s="16" t="s">
        <v>29</v>
      </c>
      <c r="L57" s="28"/>
      <c r="M57" s="22"/>
      <c r="N57" s="16" t="s">
        <v>29</v>
      </c>
      <c r="O57" s="28"/>
      <c r="P57" s="16"/>
      <c r="Q57" s="23"/>
    </row>
    <row r="58" spans="1:17" x14ac:dyDescent="0.2">
      <c r="A58" s="17">
        <v>17</v>
      </c>
      <c r="B58" s="24"/>
      <c r="C58" s="24"/>
      <c r="D58" s="22"/>
      <c r="E58" s="22"/>
      <c r="F58" s="13">
        <v>1</v>
      </c>
      <c r="G58" s="16"/>
      <c r="H58" s="16"/>
      <c r="I58" s="16"/>
      <c r="J58" s="13" t="str">
        <f t="shared" si="0"/>
        <v/>
      </c>
      <c r="K58" s="16" t="s">
        <v>29</v>
      </c>
      <c r="L58" s="28"/>
      <c r="M58" s="22"/>
      <c r="N58" s="16" t="s">
        <v>29</v>
      </c>
      <c r="O58" s="28"/>
      <c r="P58" s="16"/>
      <c r="Q58" s="23">
        <f t="shared" ref="Q58" si="17">IF(OR(B58="OMA",B58="OWA",B58="OF"),(IF(C58="一般",5400,IF(C58="大学生・大学院生",4500,3000)))*(1/3),(IF(C58="一般",5400,IF(C58="大学生・大学院生",4500,IF(C58="",0,3000)))))+300*M58</f>
        <v>0</v>
      </c>
    </row>
    <row r="59" spans="1:17" x14ac:dyDescent="0.2">
      <c r="A59" s="17"/>
      <c r="B59" s="25"/>
      <c r="C59" s="25"/>
      <c r="D59" s="22"/>
      <c r="E59" s="22"/>
      <c r="F59" s="13">
        <v>2</v>
      </c>
      <c r="G59" s="16"/>
      <c r="H59" s="16"/>
      <c r="I59" s="16"/>
      <c r="J59" s="13" t="str">
        <f t="shared" si="0"/>
        <v/>
      </c>
      <c r="K59" s="16" t="s">
        <v>29</v>
      </c>
      <c r="L59" s="28"/>
      <c r="M59" s="22"/>
      <c r="N59" s="16" t="s">
        <v>29</v>
      </c>
      <c r="O59" s="28"/>
      <c r="P59" s="16"/>
      <c r="Q59" s="23"/>
    </row>
    <row r="60" spans="1:17" x14ac:dyDescent="0.2">
      <c r="A60" s="17"/>
      <c r="B60" s="26"/>
      <c r="C60" s="26"/>
      <c r="D60" s="22"/>
      <c r="E60" s="22"/>
      <c r="F60" s="13">
        <v>3</v>
      </c>
      <c r="G60" s="16"/>
      <c r="H60" s="16"/>
      <c r="I60" s="16"/>
      <c r="J60" s="13" t="str">
        <f t="shared" si="0"/>
        <v/>
      </c>
      <c r="K60" s="16" t="s">
        <v>29</v>
      </c>
      <c r="L60" s="28"/>
      <c r="M60" s="22"/>
      <c r="N60" s="16" t="s">
        <v>29</v>
      </c>
      <c r="O60" s="28"/>
      <c r="P60" s="16"/>
      <c r="Q60" s="23"/>
    </row>
    <row r="61" spans="1:17" x14ac:dyDescent="0.2">
      <c r="A61" s="17">
        <v>18</v>
      </c>
      <c r="B61" s="24"/>
      <c r="C61" s="24"/>
      <c r="D61" s="22"/>
      <c r="E61" s="22"/>
      <c r="F61" s="13">
        <v>1</v>
      </c>
      <c r="G61" s="16"/>
      <c r="H61" s="16"/>
      <c r="I61" s="16"/>
      <c r="J61" s="13" t="str">
        <f t="shared" si="0"/>
        <v/>
      </c>
      <c r="K61" s="16" t="s">
        <v>29</v>
      </c>
      <c r="L61" s="28"/>
      <c r="M61" s="22"/>
      <c r="N61" s="16" t="s">
        <v>29</v>
      </c>
      <c r="O61" s="28"/>
      <c r="P61" s="16"/>
      <c r="Q61" s="23">
        <f t="shared" ref="Q61" si="18">IF(OR(B61="OMA",B61="OWA",B61="OF"),(IF(C61="一般",5400,IF(C61="大学生・大学院生",4500,3000)))*(1/3),(IF(C61="一般",5400,IF(C61="大学生・大学院生",4500,IF(C61="",0,3000)))))+300*M61</f>
        <v>0</v>
      </c>
    </row>
    <row r="62" spans="1:17" x14ac:dyDescent="0.2">
      <c r="A62" s="17"/>
      <c r="B62" s="25"/>
      <c r="C62" s="25"/>
      <c r="D62" s="22"/>
      <c r="E62" s="22"/>
      <c r="F62" s="13">
        <v>2</v>
      </c>
      <c r="G62" s="16"/>
      <c r="H62" s="16"/>
      <c r="I62" s="16"/>
      <c r="J62" s="13" t="str">
        <f t="shared" si="0"/>
        <v/>
      </c>
      <c r="K62" s="16" t="s">
        <v>29</v>
      </c>
      <c r="L62" s="28"/>
      <c r="M62" s="22"/>
      <c r="N62" s="16" t="s">
        <v>29</v>
      </c>
      <c r="O62" s="28"/>
      <c r="P62" s="16"/>
      <c r="Q62" s="23"/>
    </row>
    <row r="63" spans="1:17" x14ac:dyDescent="0.2">
      <c r="A63" s="17"/>
      <c r="B63" s="26"/>
      <c r="C63" s="26"/>
      <c r="D63" s="22"/>
      <c r="E63" s="22"/>
      <c r="F63" s="13">
        <v>3</v>
      </c>
      <c r="G63" s="16"/>
      <c r="H63" s="16"/>
      <c r="I63" s="16"/>
      <c r="J63" s="13" t="str">
        <f t="shared" si="0"/>
        <v/>
      </c>
      <c r="K63" s="16" t="s">
        <v>29</v>
      </c>
      <c r="L63" s="28"/>
      <c r="M63" s="22"/>
      <c r="N63" s="16" t="s">
        <v>29</v>
      </c>
      <c r="O63" s="28"/>
      <c r="P63" s="16"/>
      <c r="Q63" s="23"/>
    </row>
    <row r="64" spans="1:17" x14ac:dyDescent="0.2">
      <c r="A64" s="17">
        <v>19</v>
      </c>
      <c r="B64" s="24"/>
      <c r="C64" s="24"/>
      <c r="D64" s="22"/>
      <c r="E64" s="22"/>
      <c r="F64" s="13">
        <v>1</v>
      </c>
      <c r="G64" s="16"/>
      <c r="H64" s="16"/>
      <c r="I64" s="16"/>
      <c r="J64" s="13" t="str">
        <f t="shared" si="0"/>
        <v/>
      </c>
      <c r="K64" s="16" t="s">
        <v>29</v>
      </c>
      <c r="L64" s="28"/>
      <c r="M64" s="22"/>
      <c r="N64" s="16" t="s">
        <v>29</v>
      </c>
      <c r="O64" s="28"/>
      <c r="P64" s="16"/>
      <c r="Q64" s="23">
        <f t="shared" ref="Q64" si="19">IF(OR(B64="OMA",B64="OWA",B64="OF"),(IF(C64="一般",5400,IF(C64="大学生・大学院生",4500,3000)))*(1/3),(IF(C64="一般",5400,IF(C64="大学生・大学院生",4500,IF(C64="",0,3000)))))+300*M64</f>
        <v>0</v>
      </c>
    </row>
    <row r="65" spans="1:17" x14ac:dyDescent="0.2">
      <c r="A65" s="17"/>
      <c r="B65" s="25"/>
      <c r="C65" s="25"/>
      <c r="D65" s="22"/>
      <c r="E65" s="22"/>
      <c r="F65" s="13">
        <v>2</v>
      </c>
      <c r="G65" s="16"/>
      <c r="H65" s="16"/>
      <c r="I65" s="16"/>
      <c r="J65" s="13" t="str">
        <f t="shared" si="0"/>
        <v/>
      </c>
      <c r="K65" s="16" t="s">
        <v>29</v>
      </c>
      <c r="L65" s="28"/>
      <c r="M65" s="22"/>
      <c r="N65" s="16" t="s">
        <v>29</v>
      </c>
      <c r="O65" s="28"/>
      <c r="P65" s="16"/>
      <c r="Q65" s="23"/>
    </row>
    <row r="66" spans="1:17" x14ac:dyDescent="0.2">
      <c r="A66" s="17"/>
      <c r="B66" s="26"/>
      <c r="C66" s="26"/>
      <c r="D66" s="22"/>
      <c r="E66" s="22"/>
      <c r="F66" s="13">
        <v>3</v>
      </c>
      <c r="G66" s="16"/>
      <c r="H66" s="16"/>
      <c r="I66" s="16"/>
      <c r="J66" s="13" t="str">
        <f t="shared" si="0"/>
        <v/>
      </c>
      <c r="K66" s="16" t="s">
        <v>29</v>
      </c>
      <c r="L66" s="28"/>
      <c r="M66" s="22"/>
      <c r="N66" s="16" t="s">
        <v>29</v>
      </c>
      <c r="O66" s="28"/>
      <c r="P66" s="16"/>
      <c r="Q66" s="23"/>
    </row>
    <row r="67" spans="1:17" x14ac:dyDescent="0.2">
      <c r="A67" s="17">
        <v>20</v>
      </c>
      <c r="B67" s="24"/>
      <c r="C67" s="24"/>
      <c r="D67" s="22"/>
      <c r="E67" s="22"/>
      <c r="F67" s="13">
        <v>1</v>
      </c>
      <c r="G67" s="16"/>
      <c r="H67" s="16"/>
      <c r="I67" s="16"/>
      <c r="J67" s="13" t="str">
        <f t="shared" si="0"/>
        <v/>
      </c>
      <c r="K67" s="16" t="s">
        <v>29</v>
      </c>
      <c r="L67" s="28"/>
      <c r="M67" s="22"/>
      <c r="N67" s="16" t="s">
        <v>29</v>
      </c>
      <c r="O67" s="28"/>
      <c r="P67" s="16"/>
      <c r="Q67" s="23">
        <f t="shared" ref="Q67" si="20">IF(OR(B67="OMA",B67="OWA",B67="OF"),(IF(C67="一般",5400,IF(C67="大学生・大学院生",4500,3000)))*(1/3),(IF(C67="一般",5400,IF(C67="大学生・大学院生",4500,IF(C67="",0,3000)))))+300*M67</f>
        <v>0</v>
      </c>
    </row>
    <row r="68" spans="1:17" x14ac:dyDescent="0.2">
      <c r="A68" s="17"/>
      <c r="B68" s="25"/>
      <c r="C68" s="25"/>
      <c r="D68" s="22"/>
      <c r="E68" s="22"/>
      <c r="F68" s="13">
        <v>2</v>
      </c>
      <c r="G68" s="16"/>
      <c r="H68" s="16"/>
      <c r="I68" s="16"/>
      <c r="J68" s="13" t="str">
        <f t="shared" si="0"/>
        <v/>
      </c>
      <c r="K68" s="16" t="s">
        <v>29</v>
      </c>
      <c r="L68" s="28"/>
      <c r="M68" s="22"/>
      <c r="N68" s="16" t="s">
        <v>29</v>
      </c>
      <c r="O68" s="28"/>
      <c r="P68" s="16"/>
      <c r="Q68" s="23"/>
    </row>
    <row r="69" spans="1:17" x14ac:dyDescent="0.2">
      <c r="A69" s="17"/>
      <c r="B69" s="26"/>
      <c r="C69" s="26"/>
      <c r="D69" s="22"/>
      <c r="E69" s="22"/>
      <c r="F69" s="13">
        <v>3</v>
      </c>
      <c r="G69" s="16"/>
      <c r="H69" s="16"/>
      <c r="I69" s="16"/>
      <c r="J69" s="13" t="str">
        <f t="shared" si="0"/>
        <v/>
      </c>
      <c r="K69" s="16" t="s">
        <v>29</v>
      </c>
      <c r="L69" s="28"/>
      <c r="M69" s="22"/>
      <c r="N69" s="16" t="s">
        <v>29</v>
      </c>
      <c r="O69" s="28"/>
      <c r="P69" s="16"/>
      <c r="Q69" s="23"/>
    </row>
    <row r="70" spans="1:17" x14ac:dyDescent="0.2">
      <c r="A70" s="17">
        <v>21</v>
      </c>
      <c r="B70" s="24"/>
      <c r="C70" s="24"/>
      <c r="D70" s="22"/>
      <c r="E70" s="22"/>
      <c r="F70" s="13">
        <v>1</v>
      </c>
      <c r="G70" s="16"/>
      <c r="H70" s="16"/>
      <c r="I70" s="16"/>
      <c r="J70" s="13" t="str">
        <f t="shared" si="0"/>
        <v/>
      </c>
      <c r="K70" s="16" t="s">
        <v>29</v>
      </c>
      <c r="L70" s="28"/>
      <c r="M70" s="22"/>
      <c r="N70" s="16" t="s">
        <v>29</v>
      </c>
      <c r="O70" s="28"/>
      <c r="P70" s="16"/>
      <c r="Q70" s="23">
        <f t="shared" ref="Q70" si="21">IF(OR(B70="OMA",B70="OWA",B70="OF"),(IF(C70="一般",5400,IF(C70="大学生・大学院生",4500,3000)))*(1/3),(IF(C70="一般",5400,IF(C70="大学生・大学院生",4500,IF(C70="",0,3000)))))+300*M70</f>
        <v>0</v>
      </c>
    </row>
    <row r="71" spans="1:17" x14ac:dyDescent="0.2">
      <c r="A71" s="17"/>
      <c r="B71" s="25"/>
      <c r="C71" s="25"/>
      <c r="D71" s="22"/>
      <c r="E71" s="22"/>
      <c r="F71" s="13">
        <v>2</v>
      </c>
      <c r="G71" s="16"/>
      <c r="H71" s="16"/>
      <c r="I71" s="16"/>
      <c r="J71" s="13" t="str">
        <f t="shared" si="0"/>
        <v/>
      </c>
      <c r="K71" s="16" t="s">
        <v>29</v>
      </c>
      <c r="L71" s="28"/>
      <c r="M71" s="22"/>
      <c r="N71" s="16" t="s">
        <v>29</v>
      </c>
      <c r="O71" s="28"/>
      <c r="P71" s="16"/>
      <c r="Q71" s="23"/>
    </row>
    <row r="72" spans="1:17" x14ac:dyDescent="0.2">
      <c r="A72" s="17"/>
      <c r="B72" s="26"/>
      <c r="C72" s="26"/>
      <c r="D72" s="22"/>
      <c r="E72" s="22"/>
      <c r="F72" s="13">
        <v>3</v>
      </c>
      <c r="G72" s="16"/>
      <c r="H72" s="16"/>
      <c r="I72" s="16"/>
      <c r="J72" s="13" t="str">
        <f t="shared" si="0"/>
        <v/>
      </c>
      <c r="K72" s="16" t="s">
        <v>29</v>
      </c>
      <c r="L72" s="28"/>
      <c r="M72" s="22"/>
      <c r="N72" s="16" t="s">
        <v>29</v>
      </c>
      <c r="O72" s="28"/>
      <c r="P72" s="16"/>
      <c r="Q72" s="23"/>
    </row>
    <row r="73" spans="1:17" x14ac:dyDescent="0.2">
      <c r="A73" s="17">
        <v>22</v>
      </c>
      <c r="B73" s="24"/>
      <c r="C73" s="24"/>
      <c r="D73" s="22"/>
      <c r="E73" s="22"/>
      <c r="F73" s="13">
        <v>1</v>
      </c>
      <c r="G73" s="16"/>
      <c r="H73" s="16"/>
      <c r="I73" s="16"/>
      <c r="J73" s="13" t="str">
        <f t="shared" si="0"/>
        <v/>
      </c>
      <c r="K73" s="16" t="s">
        <v>29</v>
      </c>
      <c r="L73" s="28"/>
      <c r="M73" s="22"/>
      <c r="N73" s="16" t="s">
        <v>29</v>
      </c>
      <c r="O73" s="28"/>
      <c r="P73" s="16"/>
      <c r="Q73" s="23">
        <f t="shared" ref="Q73" si="22">IF(OR(B73="OMA",B73="OWA",B73="OF"),(IF(C73="一般",5400,IF(C73="大学生・大学院生",4500,3000)))*(1/3),(IF(C73="一般",5400,IF(C73="大学生・大学院生",4500,IF(C73="",0,3000)))))+300*M73</f>
        <v>0</v>
      </c>
    </row>
    <row r="74" spans="1:17" x14ac:dyDescent="0.2">
      <c r="A74" s="17"/>
      <c r="B74" s="25"/>
      <c r="C74" s="25"/>
      <c r="D74" s="22"/>
      <c r="E74" s="22"/>
      <c r="F74" s="13">
        <v>2</v>
      </c>
      <c r="G74" s="16"/>
      <c r="H74" s="16"/>
      <c r="I74" s="16"/>
      <c r="J74" s="13" t="str">
        <f t="shared" si="0"/>
        <v/>
      </c>
      <c r="K74" s="16" t="s">
        <v>29</v>
      </c>
      <c r="L74" s="28"/>
      <c r="M74" s="22"/>
      <c r="N74" s="16" t="s">
        <v>29</v>
      </c>
      <c r="O74" s="28"/>
      <c r="P74" s="16"/>
      <c r="Q74" s="23"/>
    </row>
    <row r="75" spans="1:17" x14ac:dyDescent="0.2">
      <c r="A75" s="17"/>
      <c r="B75" s="26"/>
      <c r="C75" s="26"/>
      <c r="D75" s="22"/>
      <c r="E75" s="22"/>
      <c r="F75" s="13">
        <v>3</v>
      </c>
      <c r="G75" s="16"/>
      <c r="H75" s="16"/>
      <c r="I75" s="16"/>
      <c r="J75" s="13" t="str">
        <f t="shared" si="0"/>
        <v/>
      </c>
      <c r="K75" s="16" t="s">
        <v>29</v>
      </c>
      <c r="L75" s="28"/>
      <c r="M75" s="22"/>
      <c r="N75" s="16" t="s">
        <v>29</v>
      </c>
      <c r="O75" s="28"/>
      <c r="P75" s="16"/>
      <c r="Q75" s="23"/>
    </row>
    <row r="76" spans="1:17" x14ac:dyDescent="0.2">
      <c r="A76" s="17">
        <v>23</v>
      </c>
      <c r="B76" s="24"/>
      <c r="C76" s="24"/>
      <c r="D76" s="22"/>
      <c r="E76" s="22"/>
      <c r="F76" s="13">
        <v>1</v>
      </c>
      <c r="G76" s="16"/>
      <c r="H76" s="16"/>
      <c r="I76" s="16"/>
      <c r="J76" s="13" t="str">
        <f t="shared" si="0"/>
        <v/>
      </c>
      <c r="K76" s="16" t="s">
        <v>29</v>
      </c>
      <c r="L76" s="28"/>
      <c r="M76" s="22"/>
      <c r="N76" s="16" t="s">
        <v>29</v>
      </c>
      <c r="O76" s="28"/>
      <c r="P76" s="16"/>
      <c r="Q76" s="23">
        <f t="shared" ref="Q76" si="23">IF(OR(B76="OMA",B76="OWA",B76="OF"),(IF(C76="一般",5400,IF(C76="大学生・大学院生",4500,3000)))*(1/3),(IF(C76="一般",5400,IF(C76="大学生・大学院生",4500,IF(C76="",0,3000)))))+300*M76</f>
        <v>0</v>
      </c>
    </row>
    <row r="77" spans="1:17" x14ac:dyDescent="0.2">
      <c r="A77" s="17"/>
      <c r="B77" s="25"/>
      <c r="C77" s="25"/>
      <c r="D77" s="22"/>
      <c r="E77" s="22"/>
      <c r="F77" s="13">
        <v>2</v>
      </c>
      <c r="G77" s="16"/>
      <c r="H77" s="16"/>
      <c r="I77" s="16"/>
      <c r="J77" s="13" t="str">
        <f t="shared" si="0"/>
        <v/>
      </c>
      <c r="K77" s="16" t="s">
        <v>29</v>
      </c>
      <c r="L77" s="28"/>
      <c r="M77" s="22"/>
      <c r="N77" s="16" t="s">
        <v>29</v>
      </c>
      <c r="O77" s="28"/>
      <c r="P77" s="16"/>
      <c r="Q77" s="23"/>
    </row>
    <row r="78" spans="1:17" x14ac:dyDescent="0.2">
      <c r="A78" s="17"/>
      <c r="B78" s="26"/>
      <c r="C78" s="26"/>
      <c r="D78" s="22"/>
      <c r="E78" s="22"/>
      <c r="F78" s="13">
        <v>3</v>
      </c>
      <c r="G78" s="16"/>
      <c r="H78" s="16"/>
      <c r="I78" s="16"/>
      <c r="J78" s="13" t="str">
        <f t="shared" si="0"/>
        <v/>
      </c>
      <c r="K78" s="16" t="s">
        <v>29</v>
      </c>
      <c r="L78" s="28"/>
      <c r="M78" s="22"/>
      <c r="N78" s="16" t="s">
        <v>29</v>
      </c>
      <c r="O78" s="28"/>
      <c r="P78" s="16"/>
      <c r="Q78" s="23"/>
    </row>
    <row r="79" spans="1:17" x14ac:dyDescent="0.2">
      <c r="A79" s="17">
        <v>24</v>
      </c>
      <c r="B79" s="24"/>
      <c r="C79" s="24"/>
      <c r="D79" s="22"/>
      <c r="E79" s="22"/>
      <c r="F79" s="13">
        <v>1</v>
      </c>
      <c r="G79" s="16"/>
      <c r="H79" s="16"/>
      <c r="I79" s="16"/>
      <c r="J79" s="13" t="str">
        <f t="shared" si="0"/>
        <v/>
      </c>
      <c r="K79" s="16" t="s">
        <v>29</v>
      </c>
      <c r="L79" s="28"/>
      <c r="M79" s="22"/>
      <c r="N79" s="16" t="s">
        <v>29</v>
      </c>
      <c r="O79" s="28"/>
      <c r="P79" s="16"/>
      <c r="Q79" s="23">
        <f t="shared" ref="Q79" si="24">IF(OR(B79="OMA",B79="OWA",B79="OF"),(IF(C79="一般",5400,IF(C79="大学生・大学院生",4500,3000)))*(1/3),(IF(C79="一般",5400,IF(C79="大学生・大学院生",4500,IF(C79="",0,3000)))))+300*M79</f>
        <v>0</v>
      </c>
    </row>
    <row r="80" spans="1:17" x14ac:dyDescent="0.2">
      <c r="A80" s="17"/>
      <c r="B80" s="25"/>
      <c r="C80" s="25"/>
      <c r="D80" s="22"/>
      <c r="E80" s="22"/>
      <c r="F80" s="13">
        <v>2</v>
      </c>
      <c r="G80" s="16"/>
      <c r="H80" s="16"/>
      <c r="I80" s="16"/>
      <c r="J80" s="13" t="str">
        <f t="shared" si="0"/>
        <v/>
      </c>
      <c r="K80" s="16" t="s">
        <v>29</v>
      </c>
      <c r="L80" s="28"/>
      <c r="M80" s="22"/>
      <c r="N80" s="16" t="s">
        <v>29</v>
      </c>
      <c r="O80" s="28"/>
      <c r="P80" s="16"/>
      <c r="Q80" s="23"/>
    </row>
    <row r="81" spans="1:17" x14ac:dyDescent="0.2">
      <c r="A81" s="17"/>
      <c r="B81" s="26"/>
      <c r="C81" s="26"/>
      <c r="D81" s="22"/>
      <c r="E81" s="22"/>
      <c r="F81" s="13">
        <v>3</v>
      </c>
      <c r="G81" s="16"/>
      <c r="H81" s="16"/>
      <c r="I81" s="16"/>
      <c r="J81" s="13" t="str">
        <f t="shared" si="0"/>
        <v/>
      </c>
      <c r="K81" s="16" t="s">
        <v>29</v>
      </c>
      <c r="L81" s="28"/>
      <c r="M81" s="22"/>
      <c r="N81" s="16" t="s">
        <v>29</v>
      </c>
      <c r="O81" s="28"/>
      <c r="P81" s="16"/>
      <c r="Q81" s="23"/>
    </row>
    <row r="82" spans="1:17" x14ac:dyDescent="0.2">
      <c r="A82" s="17">
        <v>25</v>
      </c>
      <c r="B82" s="24"/>
      <c r="C82" s="24"/>
      <c r="D82" s="22"/>
      <c r="E82" s="22"/>
      <c r="F82" s="13">
        <v>1</v>
      </c>
      <c r="G82" s="16"/>
      <c r="H82" s="16"/>
      <c r="I82" s="16"/>
      <c r="J82" s="13" t="str">
        <f t="shared" si="0"/>
        <v/>
      </c>
      <c r="K82" s="16" t="s">
        <v>29</v>
      </c>
      <c r="L82" s="28"/>
      <c r="M82" s="22"/>
      <c r="N82" s="16" t="s">
        <v>29</v>
      </c>
      <c r="O82" s="28"/>
      <c r="P82" s="16"/>
      <c r="Q82" s="23">
        <f t="shared" ref="Q82" si="25">IF(OR(B82="OMA",B82="OWA",B82="OF"),(IF(C82="一般",5400,IF(C82="大学生・大学院生",4500,3000)))*(1/3),(IF(C82="一般",5400,IF(C82="大学生・大学院生",4500,IF(C82="",0,3000)))))+300*M82</f>
        <v>0</v>
      </c>
    </row>
    <row r="83" spans="1:17" x14ac:dyDescent="0.2">
      <c r="A83" s="17"/>
      <c r="B83" s="25"/>
      <c r="C83" s="25"/>
      <c r="D83" s="22"/>
      <c r="E83" s="22"/>
      <c r="F83" s="13">
        <v>2</v>
      </c>
      <c r="G83" s="16"/>
      <c r="H83" s="16"/>
      <c r="I83" s="16"/>
      <c r="J83" s="13" t="str">
        <f t="shared" si="0"/>
        <v/>
      </c>
      <c r="K83" s="16" t="s">
        <v>29</v>
      </c>
      <c r="L83" s="28"/>
      <c r="M83" s="22"/>
      <c r="N83" s="16" t="s">
        <v>29</v>
      </c>
      <c r="O83" s="28"/>
      <c r="P83" s="16"/>
      <c r="Q83" s="23"/>
    </row>
    <row r="84" spans="1:17" x14ac:dyDescent="0.2">
      <c r="A84" s="17"/>
      <c r="B84" s="26"/>
      <c r="C84" s="26"/>
      <c r="D84" s="22"/>
      <c r="E84" s="22"/>
      <c r="F84" s="13">
        <v>3</v>
      </c>
      <c r="G84" s="16"/>
      <c r="H84" s="16"/>
      <c r="I84" s="16"/>
      <c r="J84" s="13" t="str">
        <f t="shared" si="0"/>
        <v/>
      </c>
      <c r="K84" s="16" t="s">
        <v>29</v>
      </c>
      <c r="L84" s="28"/>
      <c r="M84" s="22"/>
      <c r="N84" s="16" t="s">
        <v>29</v>
      </c>
      <c r="O84" s="28"/>
      <c r="P84" s="16"/>
      <c r="Q84" s="23"/>
    </row>
    <row r="85" spans="1:17" x14ac:dyDescent="0.2">
      <c r="A85" s="17">
        <v>26</v>
      </c>
      <c r="B85" s="24"/>
      <c r="C85" s="24"/>
      <c r="D85" s="22"/>
      <c r="E85" s="22"/>
      <c r="F85" s="13">
        <v>1</v>
      </c>
      <c r="G85" s="16"/>
      <c r="H85" s="16"/>
      <c r="I85" s="16"/>
      <c r="J85" s="13" t="str">
        <f t="shared" si="0"/>
        <v/>
      </c>
      <c r="K85" s="16" t="s">
        <v>29</v>
      </c>
      <c r="L85" s="28"/>
      <c r="M85" s="22"/>
      <c r="N85" s="16" t="s">
        <v>29</v>
      </c>
      <c r="O85" s="28"/>
      <c r="P85" s="16"/>
      <c r="Q85" s="23">
        <f t="shared" ref="Q85" si="26">IF(OR(B85="OMA",B85="OWA",B85="OF"),(IF(C85="一般",5400,IF(C85="大学生・大学院生",4500,3000)))*(1/3),(IF(C85="一般",5400,IF(C85="大学生・大学院生",4500,IF(C85="",0,3000)))))+300*M85</f>
        <v>0</v>
      </c>
    </row>
    <row r="86" spans="1:17" x14ac:dyDescent="0.2">
      <c r="A86" s="17"/>
      <c r="B86" s="25"/>
      <c r="C86" s="25"/>
      <c r="D86" s="22"/>
      <c r="E86" s="22"/>
      <c r="F86" s="13">
        <v>2</v>
      </c>
      <c r="G86" s="16"/>
      <c r="H86" s="16"/>
      <c r="I86" s="16"/>
      <c r="J86" s="13" t="str">
        <f t="shared" si="0"/>
        <v/>
      </c>
      <c r="K86" s="16" t="s">
        <v>29</v>
      </c>
      <c r="L86" s="28"/>
      <c r="M86" s="22"/>
      <c r="N86" s="16" t="s">
        <v>29</v>
      </c>
      <c r="O86" s="28"/>
      <c r="P86" s="16"/>
      <c r="Q86" s="23"/>
    </row>
    <row r="87" spans="1:17" x14ac:dyDescent="0.2">
      <c r="A87" s="17"/>
      <c r="B87" s="26"/>
      <c r="C87" s="26"/>
      <c r="D87" s="22"/>
      <c r="E87" s="22"/>
      <c r="F87" s="13">
        <v>3</v>
      </c>
      <c r="G87" s="16"/>
      <c r="H87" s="16"/>
      <c r="I87" s="16"/>
      <c r="J87" s="13" t="str">
        <f t="shared" si="0"/>
        <v/>
      </c>
      <c r="K87" s="16" t="s">
        <v>29</v>
      </c>
      <c r="L87" s="28"/>
      <c r="M87" s="22"/>
      <c r="N87" s="16" t="s">
        <v>29</v>
      </c>
      <c r="O87" s="28"/>
      <c r="P87" s="16"/>
      <c r="Q87" s="23"/>
    </row>
    <row r="88" spans="1:17" x14ac:dyDescent="0.2">
      <c r="A88" s="17">
        <v>27</v>
      </c>
      <c r="B88" s="24"/>
      <c r="C88" s="24"/>
      <c r="D88" s="22"/>
      <c r="E88" s="22"/>
      <c r="F88" s="13">
        <v>1</v>
      </c>
      <c r="G88" s="16"/>
      <c r="H88" s="16"/>
      <c r="I88" s="16"/>
      <c r="J88" s="13" t="str">
        <f t="shared" si="0"/>
        <v/>
      </c>
      <c r="K88" s="16" t="s">
        <v>29</v>
      </c>
      <c r="L88" s="28"/>
      <c r="M88" s="22"/>
      <c r="N88" s="16" t="s">
        <v>29</v>
      </c>
      <c r="O88" s="28"/>
      <c r="P88" s="16"/>
      <c r="Q88" s="23">
        <f t="shared" ref="Q88" si="27">IF(OR(B88="OMA",B88="OWA",B88="OF"),(IF(C88="一般",5400,IF(C88="大学生・大学院生",4500,3000)))*(1/3),(IF(C88="一般",5400,IF(C88="大学生・大学院生",4500,IF(C88="",0,3000)))))+300*M88</f>
        <v>0</v>
      </c>
    </row>
    <row r="89" spans="1:17" x14ac:dyDescent="0.2">
      <c r="A89" s="17"/>
      <c r="B89" s="25"/>
      <c r="C89" s="25"/>
      <c r="D89" s="22"/>
      <c r="E89" s="22"/>
      <c r="F89" s="13">
        <v>2</v>
      </c>
      <c r="G89" s="16"/>
      <c r="H89" s="16"/>
      <c r="I89" s="16"/>
      <c r="J89" s="13" t="str">
        <f t="shared" si="0"/>
        <v/>
      </c>
      <c r="K89" s="16" t="s">
        <v>29</v>
      </c>
      <c r="L89" s="28"/>
      <c r="M89" s="22"/>
      <c r="N89" s="16" t="s">
        <v>29</v>
      </c>
      <c r="O89" s="28"/>
      <c r="P89" s="16"/>
      <c r="Q89" s="23"/>
    </row>
    <row r="90" spans="1:17" x14ac:dyDescent="0.2">
      <c r="A90" s="17"/>
      <c r="B90" s="26"/>
      <c r="C90" s="26"/>
      <c r="D90" s="22"/>
      <c r="E90" s="22"/>
      <c r="F90" s="13">
        <v>3</v>
      </c>
      <c r="G90" s="16"/>
      <c r="H90" s="16"/>
      <c r="I90" s="16"/>
      <c r="J90" s="13" t="str">
        <f t="shared" si="0"/>
        <v/>
      </c>
      <c r="K90" s="16" t="s">
        <v>29</v>
      </c>
      <c r="L90" s="28"/>
      <c r="M90" s="22"/>
      <c r="N90" s="16" t="s">
        <v>29</v>
      </c>
      <c r="O90" s="28"/>
      <c r="P90" s="16"/>
      <c r="Q90" s="23"/>
    </row>
    <row r="91" spans="1:17" x14ac:dyDescent="0.2">
      <c r="A91" s="17">
        <v>28</v>
      </c>
      <c r="B91" s="24"/>
      <c r="C91" s="24"/>
      <c r="D91" s="22"/>
      <c r="E91" s="22"/>
      <c r="F91" s="13">
        <v>1</v>
      </c>
      <c r="G91" s="16"/>
      <c r="H91" s="16"/>
      <c r="I91" s="16"/>
      <c r="J91" s="13" t="str">
        <f t="shared" si="0"/>
        <v/>
      </c>
      <c r="K91" s="16" t="s">
        <v>29</v>
      </c>
      <c r="L91" s="28"/>
      <c r="M91" s="22"/>
      <c r="N91" s="16" t="s">
        <v>29</v>
      </c>
      <c r="O91" s="28"/>
      <c r="P91" s="16"/>
      <c r="Q91" s="23">
        <f t="shared" ref="Q91" si="28">IF(OR(B91="OMA",B91="OWA",B91="OF"),(IF(C91="一般",5400,IF(C91="大学生・大学院生",4500,3000)))*(1/3),(IF(C91="一般",5400,IF(C91="大学生・大学院生",4500,IF(C91="",0,3000)))))+300*M91</f>
        <v>0</v>
      </c>
    </row>
    <row r="92" spans="1:17" x14ac:dyDescent="0.2">
      <c r="A92" s="17"/>
      <c r="B92" s="25"/>
      <c r="C92" s="25"/>
      <c r="D92" s="22"/>
      <c r="E92" s="22"/>
      <c r="F92" s="13">
        <v>2</v>
      </c>
      <c r="G92" s="16"/>
      <c r="H92" s="16"/>
      <c r="I92" s="16"/>
      <c r="J92" s="13" t="str">
        <f t="shared" si="0"/>
        <v/>
      </c>
      <c r="K92" s="16" t="s">
        <v>29</v>
      </c>
      <c r="L92" s="28"/>
      <c r="M92" s="22"/>
      <c r="N92" s="16" t="s">
        <v>29</v>
      </c>
      <c r="O92" s="28"/>
      <c r="P92" s="16"/>
      <c r="Q92" s="23"/>
    </row>
    <row r="93" spans="1:17" x14ac:dyDescent="0.2">
      <c r="A93" s="17"/>
      <c r="B93" s="26"/>
      <c r="C93" s="26"/>
      <c r="D93" s="22"/>
      <c r="E93" s="22"/>
      <c r="F93" s="13">
        <v>3</v>
      </c>
      <c r="G93" s="16"/>
      <c r="H93" s="16"/>
      <c r="I93" s="16"/>
      <c r="J93" s="13" t="str">
        <f t="shared" si="0"/>
        <v/>
      </c>
      <c r="K93" s="16" t="s">
        <v>29</v>
      </c>
      <c r="L93" s="28"/>
      <c r="M93" s="22"/>
      <c r="N93" s="16" t="s">
        <v>29</v>
      </c>
      <c r="O93" s="28"/>
      <c r="P93" s="16"/>
      <c r="Q93" s="23"/>
    </row>
    <row r="94" spans="1:17" x14ac:dyDescent="0.2">
      <c r="A94" s="17">
        <v>29</v>
      </c>
      <c r="B94" s="24"/>
      <c r="C94" s="24"/>
      <c r="D94" s="22"/>
      <c r="E94" s="22"/>
      <c r="F94" s="13">
        <v>1</v>
      </c>
      <c r="G94" s="16"/>
      <c r="H94" s="16"/>
      <c r="I94" s="16"/>
      <c r="J94" s="13" t="str">
        <f t="shared" si="0"/>
        <v/>
      </c>
      <c r="K94" s="16" t="s">
        <v>29</v>
      </c>
      <c r="L94" s="28"/>
      <c r="M94" s="22"/>
      <c r="N94" s="16" t="s">
        <v>29</v>
      </c>
      <c r="O94" s="28"/>
      <c r="P94" s="16"/>
      <c r="Q94" s="23">
        <f t="shared" ref="Q94" si="29">IF(OR(B94="OMA",B94="OWA",B94="OF"),(IF(C94="一般",5400,IF(C94="大学生・大学院生",4500,3000)))*(1/3),(IF(C94="一般",5400,IF(C94="大学生・大学院生",4500,IF(C94="",0,3000)))))+300*M94</f>
        <v>0</v>
      </c>
    </row>
    <row r="95" spans="1:17" x14ac:dyDescent="0.2">
      <c r="A95" s="17"/>
      <c r="B95" s="25"/>
      <c r="C95" s="25"/>
      <c r="D95" s="22"/>
      <c r="E95" s="22"/>
      <c r="F95" s="13">
        <v>2</v>
      </c>
      <c r="G95" s="16"/>
      <c r="H95" s="16"/>
      <c r="I95" s="16"/>
      <c r="J95" s="13" t="str">
        <f t="shared" si="0"/>
        <v/>
      </c>
      <c r="K95" s="16" t="s">
        <v>29</v>
      </c>
      <c r="L95" s="28"/>
      <c r="M95" s="22"/>
      <c r="N95" s="16" t="s">
        <v>29</v>
      </c>
      <c r="O95" s="28"/>
      <c r="P95" s="16"/>
      <c r="Q95" s="23"/>
    </row>
    <row r="96" spans="1:17" x14ac:dyDescent="0.2">
      <c r="A96" s="17"/>
      <c r="B96" s="26"/>
      <c r="C96" s="26"/>
      <c r="D96" s="22"/>
      <c r="E96" s="22"/>
      <c r="F96" s="13">
        <v>3</v>
      </c>
      <c r="G96" s="16"/>
      <c r="H96" s="16"/>
      <c r="I96" s="16"/>
      <c r="J96" s="13" t="str">
        <f t="shared" si="0"/>
        <v/>
      </c>
      <c r="K96" s="16" t="s">
        <v>29</v>
      </c>
      <c r="L96" s="28"/>
      <c r="M96" s="22"/>
      <c r="N96" s="16" t="s">
        <v>29</v>
      </c>
      <c r="O96" s="28"/>
      <c r="P96" s="16"/>
      <c r="Q96" s="23"/>
    </row>
    <row r="97" spans="1:17" x14ac:dyDescent="0.2">
      <c r="A97" s="17">
        <v>30</v>
      </c>
      <c r="B97" s="24"/>
      <c r="C97" s="24"/>
      <c r="D97" s="22"/>
      <c r="E97" s="22"/>
      <c r="F97" s="13">
        <v>1</v>
      </c>
      <c r="G97" s="16"/>
      <c r="H97" s="16"/>
      <c r="I97" s="16"/>
      <c r="J97" s="13" t="str">
        <f t="shared" si="0"/>
        <v/>
      </c>
      <c r="K97" s="16" t="s">
        <v>29</v>
      </c>
      <c r="L97" s="28"/>
      <c r="M97" s="22"/>
      <c r="N97" s="16" t="s">
        <v>29</v>
      </c>
      <c r="O97" s="28"/>
      <c r="P97" s="16"/>
      <c r="Q97" s="23">
        <f t="shared" ref="Q97" si="30">IF(OR(B97="OMA",B97="OWA",B97="OF"),(IF(C97="一般",5400,IF(C97="大学生・大学院生",4500,3000)))*(1/3),(IF(C97="一般",5400,IF(C97="大学生・大学院生",4500,IF(C97="",0,3000)))))+300*M97</f>
        <v>0</v>
      </c>
    </row>
    <row r="98" spans="1:17" x14ac:dyDescent="0.2">
      <c r="A98" s="17"/>
      <c r="B98" s="25"/>
      <c r="C98" s="25"/>
      <c r="D98" s="22"/>
      <c r="E98" s="22"/>
      <c r="F98" s="13">
        <v>2</v>
      </c>
      <c r="G98" s="16"/>
      <c r="H98" s="16"/>
      <c r="I98" s="16"/>
      <c r="J98" s="13" t="str">
        <f t="shared" si="0"/>
        <v/>
      </c>
      <c r="K98" s="16" t="s">
        <v>29</v>
      </c>
      <c r="L98" s="28"/>
      <c r="M98" s="22"/>
      <c r="N98" s="16" t="s">
        <v>29</v>
      </c>
      <c r="O98" s="28"/>
      <c r="P98" s="16"/>
      <c r="Q98" s="23"/>
    </row>
    <row r="99" spans="1:17" x14ac:dyDescent="0.2">
      <c r="A99" s="17"/>
      <c r="B99" s="26"/>
      <c r="C99" s="26"/>
      <c r="D99" s="22"/>
      <c r="E99" s="22"/>
      <c r="F99" s="13">
        <v>3</v>
      </c>
      <c r="G99" s="16"/>
      <c r="H99" s="16"/>
      <c r="I99" s="16"/>
      <c r="J99" s="13" t="str">
        <f t="shared" si="0"/>
        <v/>
      </c>
      <c r="K99" s="16" t="s">
        <v>29</v>
      </c>
      <c r="L99" s="28"/>
      <c r="M99" s="22"/>
      <c r="N99" s="16" t="s">
        <v>29</v>
      </c>
      <c r="O99" s="28"/>
      <c r="P99" s="16"/>
      <c r="Q99" s="23"/>
    </row>
  </sheetData>
  <sheetProtection algorithmName="SHA-512" hashValue="5lj68pXiNhP/iqi59I7amEBEiSyrp6ytZ6u4Oci3JjHnKUUavH2+2S1G9GPKUc9VLTJuk5Hks3XJ3lP2HXqObA==" saltValue="OWvMxaXbOCZPIAvraSkpEQ==" spinCount="100000" sheet="1" objects="1" scenarios="1"/>
  <mergeCells count="217">
    <mergeCell ref="Q73:Q75"/>
    <mergeCell ref="Q76:Q78"/>
    <mergeCell ref="Q79:Q81"/>
    <mergeCell ref="Q82:Q84"/>
    <mergeCell ref="Q85:Q87"/>
    <mergeCell ref="Q88:Q90"/>
    <mergeCell ref="Q91:Q93"/>
    <mergeCell ref="Q94:Q96"/>
    <mergeCell ref="Q97:Q99"/>
    <mergeCell ref="M88:M90"/>
    <mergeCell ref="M91:M93"/>
    <mergeCell ref="M94:M96"/>
    <mergeCell ref="M97:M99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Q43:Q45"/>
    <mergeCell ref="Q46:Q48"/>
    <mergeCell ref="Q49:Q51"/>
    <mergeCell ref="Q52:Q54"/>
    <mergeCell ref="Q55:Q57"/>
    <mergeCell ref="Q58:Q60"/>
    <mergeCell ref="Q61:Q63"/>
    <mergeCell ref="Q64:Q66"/>
    <mergeCell ref="Q67:Q69"/>
    <mergeCell ref="Q70:Q72"/>
    <mergeCell ref="M61:M63"/>
    <mergeCell ref="M64:M66"/>
    <mergeCell ref="M67:M69"/>
    <mergeCell ref="M70:M72"/>
    <mergeCell ref="M73:M75"/>
    <mergeCell ref="M76:M78"/>
    <mergeCell ref="M79:M81"/>
    <mergeCell ref="M82:M84"/>
    <mergeCell ref="M85:M87"/>
    <mergeCell ref="C88:C90"/>
    <mergeCell ref="C91:C93"/>
    <mergeCell ref="C94:C96"/>
    <mergeCell ref="C97:C99"/>
    <mergeCell ref="M7:M9"/>
    <mergeCell ref="Q7:Q9"/>
    <mergeCell ref="Q10:Q12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M43:M45"/>
    <mergeCell ref="M46:M48"/>
    <mergeCell ref="M49:M51"/>
    <mergeCell ref="M52:M54"/>
    <mergeCell ref="M55:M57"/>
    <mergeCell ref="M58:M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B55:B57"/>
    <mergeCell ref="B58:B60"/>
    <mergeCell ref="B61:B63"/>
    <mergeCell ref="B64:B66"/>
    <mergeCell ref="B67:B69"/>
    <mergeCell ref="B40:B42"/>
    <mergeCell ref="B43:B45"/>
    <mergeCell ref="B46:B48"/>
    <mergeCell ref="B49:B51"/>
    <mergeCell ref="B52:B54"/>
    <mergeCell ref="B25:B27"/>
    <mergeCell ref="B28:B30"/>
    <mergeCell ref="B31:B33"/>
    <mergeCell ref="B34:B36"/>
    <mergeCell ref="B37:B39"/>
    <mergeCell ref="B10:B12"/>
    <mergeCell ref="B13:B15"/>
    <mergeCell ref="B16:B18"/>
    <mergeCell ref="B19:B21"/>
    <mergeCell ref="B22:B24"/>
    <mergeCell ref="E22:E24"/>
    <mergeCell ref="E25:E27"/>
    <mergeCell ref="E28:E30"/>
    <mergeCell ref="E31:E33"/>
    <mergeCell ref="E94:E96"/>
    <mergeCell ref="E97:E99"/>
    <mergeCell ref="E70:E72"/>
    <mergeCell ref="E73:E75"/>
    <mergeCell ref="E76:E78"/>
    <mergeCell ref="E79:E81"/>
    <mergeCell ref="E82:E84"/>
    <mergeCell ref="E85:E87"/>
    <mergeCell ref="E58:E60"/>
    <mergeCell ref="E61:E63"/>
    <mergeCell ref="E64:E66"/>
    <mergeCell ref="E88:E90"/>
    <mergeCell ref="E91:E93"/>
    <mergeCell ref="D43:D45"/>
    <mergeCell ref="E67:E69"/>
    <mergeCell ref="E34:E36"/>
    <mergeCell ref="E37:E39"/>
    <mergeCell ref="E40:E42"/>
    <mergeCell ref="D34:D36"/>
    <mergeCell ref="D37:D39"/>
    <mergeCell ref="D40:D42"/>
    <mergeCell ref="D94:D96"/>
    <mergeCell ref="D82:D84"/>
    <mergeCell ref="D85:D87"/>
    <mergeCell ref="D88:D90"/>
    <mergeCell ref="D91:D93"/>
    <mergeCell ref="D46:D48"/>
    <mergeCell ref="D49:D51"/>
    <mergeCell ref="D52:D54"/>
    <mergeCell ref="D55:D57"/>
    <mergeCell ref="D58:D60"/>
    <mergeCell ref="D61:D63"/>
    <mergeCell ref="E43:E45"/>
    <mergeCell ref="E46:E48"/>
    <mergeCell ref="E49:E51"/>
    <mergeCell ref="E52:E54"/>
    <mergeCell ref="E55:E57"/>
    <mergeCell ref="D97:D99"/>
    <mergeCell ref="D64:D66"/>
    <mergeCell ref="D67:D69"/>
    <mergeCell ref="D70:D72"/>
    <mergeCell ref="D73:D75"/>
    <mergeCell ref="D76:D78"/>
    <mergeCell ref="D79:D81"/>
    <mergeCell ref="A88:A90"/>
    <mergeCell ref="A91:A93"/>
    <mergeCell ref="A94:A96"/>
    <mergeCell ref="A97:A99"/>
    <mergeCell ref="A79:A81"/>
    <mergeCell ref="A82:A84"/>
    <mergeCell ref="A85:A87"/>
    <mergeCell ref="B85:B87"/>
    <mergeCell ref="B88:B90"/>
    <mergeCell ref="B91:B93"/>
    <mergeCell ref="B94:B96"/>
    <mergeCell ref="B97:B99"/>
    <mergeCell ref="B70:B72"/>
    <mergeCell ref="B73:B75"/>
    <mergeCell ref="B76:B78"/>
    <mergeCell ref="B79:B81"/>
    <mergeCell ref="B82:B84"/>
    <mergeCell ref="A70:A72"/>
    <mergeCell ref="A73:A75"/>
    <mergeCell ref="A76:A78"/>
    <mergeCell ref="A67:A69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25:A27"/>
    <mergeCell ref="A28:A30"/>
    <mergeCell ref="D28:D30"/>
    <mergeCell ref="D31:D33"/>
    <mergeCell ref="A7:A9"/>
    <mergeCell ref="B7:B9"/>
    <mergeCell ref="D7:D9"/>
    <mergeCell ref="E7:E9"/>
    <mergeCell ref="A10:A12"/>
    <mergeCell ref="A13:A15"/>
    <mergeCell ref="E10:E12"/>
    <mergeCell ref="E13:E15"/>
    <mergeCell ref="A16:A18"/>
    <mergeCell ref="D10:D12"/>
    <mergeCell ref="D13:D15"/>
    <mergeCell ref="D16:D18"/>
    <mergeCell ref="D19:D21"/>
    <mergeCell ref="D22:D24"/>
    <mergeCell ref="D25:D27"/>
    <mergeCell ref="A31:A33"/>
    <mergeCell ref="A19:A21"/>
    <mergeCell ref="A22:A24"/>
    <mergeCell ref="E16:E18"/>
    <mergeCell ref="E19:E21"/>
  </mergeCells>
  <phoneticPr fontId="2"/>
  <conditionalFormatting sqref="O10:O99">
    <cfRule type="expression" dxfId="0" priority="1">
      <formula>$N10="My E-card"</formula>
    </cfRule>
  </conditionalFormatting>
  <dataValidations count="5">
    <dataValidation type="list" allowBlank="1" showInputMessage="1" showErrorMessage="1" sqref="K7:K99" xr:uid="{00000000-0002-0000-0100-000000000000}">
      <formula1>"男,女,その他"</formula1>
    </dataValidation>
    <dataValidation type="list" allowBlank="1" showInputMessage="1" showErrorMessage="1" sqref="N7:N99" xr:uid="{00000000-0002-0000-0100-000001000000}">
      <formula1>"My E-card,レンタルE-card"</formula1>
    </dataValidation>
    <dataValidation type="list" allowBlank="1" showInputMessage="1" showErrorMessage="1" sqref="M7:M99" xr:uid="{BE933801-C125-4CD4-A1BA-689CF61A0C88}">
      <formula1>"0,1,2,3"</formula1>
    </dataValidation>
    <dataValidation type="list" allowBlank="1" showInputMessage="1" showErrorMessage="1" sqref="B7:B99" xr:uid="{8DBCFD47-9FB2-4B9A-8E30-0D536074EB5A}">
      <formula1>"MA,WA,F,OMA,OWA,OF"</formula1>
    </dataValidation>
    <dataValidation type="list" allowBlank="1" showInputMessage="1" showErrorMessage="1" sqref="C7:C99" xr:uid="{7A7E3492-539C-432D-9195-36BCEEB4F61F}">
      <formula1>"一般,大学生・大学院生,高校生以下,学連登録1年目(F/OFクラスのみ）"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代表者情報</vt:lpstr>
      <vt:lpstr>各チーム情報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</dc:creator>
  <cp:lastModifiedBy>81805</cp:lastModifiedBy>
  <dcterms:created xsi:type="dcterms:W3CDTF">2018-12-30T05:30:13Z</dcterms:created>
  <dcterms:modified xsi:type="dcterms:W3CDTF">2019-07-05T11:25:17Z</dcterms:modified>
</cp:coreProperties>
</file>